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C:\Users\mmoro\Box Sync\ika\CSA\IoT\"/>
    </mc:Choice>
  </mc:AlternateContent>
  <xr:revisionPtr revIDLastSave="0" documentId="13_ncr:1_{3383908E-9E74-4997-A254-C843205E054E}" xr6:coauthVersionLast="46" xr6:coauthVersionMax="46" xr10:uidLastSave="{00000000-0000-0000-0000-000000000000}"/>
  <bookViews>
    <workbookView xWindow="862" yWindow="548" windowWidth="16298" windowHeight="9532" xr2:uid="{00000000-000D-0000-FFFF-FFFF00000000}"/>
  </bookViews>
  <sheets>
    <sheet name="IoT Controls Matrix v2 日本語版について" sheetId="20" r:id="rId1"/>
    <sheet name="CSAジャパン成果物の提供に際しての制限事項" sheetId="21" r:id="rId2"/>
    <sheet name="Acknowledgements" sheetId="1" r:id="rId3"/>
    <sheet name="IoT Controls Matrix　日本語" sheetId="2" r:id="rId4"/>
    <sheet name="Domain Definitions" sheetId="3" r:id="rId5"/>
    <sheet name="DomainAssignments" sheetId="4" state="hidden" r:id="rId6"/>
    <sheet name="Brainstorming" sheetId="5" state="hidden" r:id="rId7"/>
    <sheet name="Iot Matrix Control Review Guide" sheetId="6" state="hidden" r:id="rId8"/>
    <sheet name="CCMv3.01" sheetId="7" r:id="rId9"/>
    <sheet name="CIA" sheetId="8" state="hidden" r:id="rId10"/>
    <sheet name="CMF" sheetId="9" state="hidden" r:id="rId11"/>
    <sheet name="NIST CSF" sheetId="10" state="hidden" r:id="rId12"/>
    <sheet name="Safety" sheetId="11" state="hidden" r:id="rId13"/>
    <sheet name=" IOC Indicators of Compromise" sheetId="12" state="hidden" r:id="rId14"/>
    <sheet name="IoT Shared Responsibility" sheetId="13" state="hidden" r:id="rId15"/>
    <sheet name="Infrastructure" sheetId="14" state="hidden" r:id="rId16"/>
    <sheet name="Mapping- ENISA MRoza" sheetId="15" state="hidden" r:id="rId17"/>
    <sheet name="General Information MRoza" sheetId="16" state="hidden" r:id="rId18"/>
    <sheet name="README MRoza" sheetId="17" state="hidden" r:id="rId19"/>
    <sheet name="CSA IoT V2 to CSF MRoza" sheetId="18" state="hidden" r:id="rId20"/>
    <sheet name="CSF to CSA IoT V2 MRoza" sheetId="19" state="hidden" r:id="rId21"/>
  </sheets>
  <definedNames>
    <definedName name="_xlnm._FilterDatabase" localSheetId="3" hidden="1">'IoT Controls Matrix　日本語'!$A$3:$S$324</definedName>
    <definedName name="_Toc40174305" localSheetId="1">CSAジャパン成果物の提供に際しての制限事項!$A$1</definedName>
    <definedName name="Z_46A90D18_0201_48EC_AB96_6D75A0FA7D52_.wvu.FilterData" localSheetId="3" hidden="1">'IoT Controls Matrix　日本語'!$A$3:$AH$313</definedName>
  </definedNames>
  <calcPr calcId="191029"/>
  <customWorkbookViews>
    <customWorkbookView name="Filter 1" guid="{46A90D18-0201-48EC-AB96-6D75A0FA7D52}" maximized="1" windowWidth="0" windowHeight="0" activeSheetId="0"/>
  </customWorkbookViews>
</workbook>
</file>

<file path=xl/calcChain.xml><?xml version="1.0" encoding="utf-8"?>
<calcChain xmlns="http://schemas.openxmlformats.org/spreadsheetml/2006/main">
  <c r="T314" i="2" l="1"/>
  <c r="R346" i="2"/>
  <c r="Q346" i="2"/>
  <c r="P346" i="2"/>
  <c r="O346" i="2"/>
  <c r="R344" i="2"/>
  <c r="Q344" i="2"/>
  <c r="P344" i="2"/>
  <c r="O344" i="2"/>
  <c r="R332" i="2"/>
  <c r="Q332" i="2"/>
  <c r="P332" i="2"/>
  <c r="O332" i="2"/>
  <c r="N346" i="2"/>
  <c r="M346" i="2"/>
  <c r="L346" i="2"/>
  <c r="N344" i="2"/>
  <c r="M344" i="2"/>
  <c r="L344" i="2"/>
  <c r="N342" i="2"/>
  <c r="M342" i="2"/>
  <c r="L342" i="2"/>
  <c r="N340" i="2"/>
  <c r="N338" i="2"/>
  <c r="N336" i="2"/>
  <c r="M336" i="2"/>
  <c r="L336" i="2"/>
  <c r="N334" i="2"/>
  <c r="M334" i="2"/>
  <c r="L334" i="2"/>
  <c r="N332" i="2"/>
  <c r="M332" i="2"/>
  <c r="L332" i="2"/>
  <c r="I344" i="2"/>
  <c r="H344" i="2"/>
  <c r="G344" i="2"/>
  <c r="I336" i="2"/>
  <c r="I323" i="2" s="1"/>
  <c r="H336" i="2"/>
  <c r="H323" i="2" s="1"/>
  <c r="G336" i="2"/>
  <c r="G323" i="2" s="1"/>
  <c r="I334" i="2"/>
  <c r="I320" i="2" s="1"/>
  <c r="H334" i="2"/>
  <c r="H320" i="2" s="1"/>
  <c r="G334" i="2"/>
  <c r="G320" i="2" s="1"/>
  <c r="I332" i="2"/>
  <c r="H332" i="2"/>
  <c r="G332" i="2"/>
  <c r="G317" i="2" s="1"/>
  <c r="R314" i="2"/>
  <c r="Q314" i="2"/>
  <c r="P314" i="2"/>
  <c r="O314" i="2"/>
  <c r="N314" i="2"/>
  <c r="M314" i="2"/>
  <c r="L314" i="2"/>
  <c r="K314" i="2"/>
  <c r="J314" i="2"/>
  <c r="I314" i="2"/>
  <c r="H314" i="2"/>
  <c r="G314" i="2"/>
  <c r="F314" i="2"/>
  <c r="B4" i="15" s="1"/>
  <c r="E314" i="2"/>
  <c r="D314" i="2"/>
  <c r="C314" i="2"/>
  <c r="B314" i="2"/>
  <c r="A314" i="2"/>
  <c r="A4" i="15"/>
  <c r="L163" i="15"/>
  <c r="K163" i="15"/>
  <c r="J163" i="15"/>
  <c r="I163" i="15"/>
  <c r="H163" i="15"/>
  <c r="F163" i="15"/>
  <c r="E163" i="15"/>
  <c r="D163" i="15"/>
  <c r="C163" i="15"/>
  <c r="B161" i="15"/>
  <c r="A161" i="15"/>
  <c r="B160" i="15"/>
  <c r="A160" i="15"/>
  <c r="B159" i="15"/>
  <c r="A159" i="15"/>
  <c r="B158" i="15"/>
  <c r="A158" i="15"/>
  <c r="B157" i="15"/>
  <c r="A157" i="15"/>
  <c r="B156" i="15"/>
  <c r="A156" i="15"/>
  <c r="B155" i="15"/>
  <c r="A155" i="15"/>
  <c r="B154" i="15"/>
  <c r="A154" i="15"/>
  <c r="B153" i="15"/>
  <c r="A153" i="15"/>
  <c r="B152" i="15"/>
  <c r="A152" i="15"/>
  <c r="B151" i="15"/>
  <c r="A151" i="15"/>
  <c r="B150" i="15"/>
  <c r="A150" i="15"/>
  <c r="B149" i="15"/>
  <c r="A149" i="15"/>
  <c r="B148" i="15"/>
  <c r="A148" i="15"/>
  <c r="B147" i="15"/>
  <c r="A147" i="15"/>
  <c r="B146" i="15"/>
  <c r="A146" i="15"/>
  <c r="B145" i="15"/>
  <c r="A145" i="15"/>
  <c r="B144" i="15"/>
  <c r="A144" i="15"/>
  <c r="B143" i="15"/>
  <c r="A143" i="15"/>
  <c r="B142" i="15"/>
  <c r="A142" i="15"/>
  <c r="B141" i="15"/>
  <c r="A141" i="15"/>
  <c r="B140" i="15"/>
  <c r="A140" i="15"/>
  <c r="B139" i="15"/>
  <c r="A139" i="15"/>
  <c r="B138" i="15"/>
  <c r="A138" i="15"/>
  <c r="B137" i="15"/>
  <c r="A137" i="15"/>
  <c r="B136" i="15"/>
  <c r="A136" i="15"/>
  <c r="B135" i="15"/>
  <c r="A135" i="15"/>
  <c r="B134" i="15"/>
  <c r="A134" i="15"/>
  <c r="B133" i="15"/>
  <c r="A133" i="15"/>
  <c r="B132" i="15"/>
  <c r="A132" i="15"/>
  <c r="B131" i="15"/>
  <c r="A131" i="15"/>
  <c r="B130" i="15"/>
  <c r="A130" i="15"/>
  <c r="B129" i="15"/>
  <c r="A129" i="15"/>
  <c r="B128" i="15"/>
  <c r="A128" i="15"/>
  <c r="B127" i="15"/>
  <c r="A127" i="15"/>
  <c r="B126" i="15"/>
  <c r="A126" i="15"/>
  <c r="B125" i="15"/>
  <c r="A125" i="15"/>
  <c r="B124" i="15"/>
  <c r="A124" i="15"/>
  <c r="B123" i="15"/>
  <c r="A123" i="15"/>
  <c r="B122" i="15"/>
  <c r="A122" i="15"/>
  <c r="B121" i="15"/>
  <c r="A121" i="15"/>
  <c r="B120" i="15"/>
  <c r="A120" i="15"/>
  <c r="B119" i="15"/>
  <c r="A119" i="15"/>
  <c r="B118" i="15"/>
  <c r="A118" i="15"/>
  <c r="B117" i="15"/>
  <c r="A117" i="15"/>
  <c r="B116" i="15"/>
  <c r="A116" i="15"/>
  <c r="B115" i="15"/>
  <c r="A115" i="15"/>
  <c r="B114" i="15"/>
  <c r="A114" i="15"/>
  <c r="B113" i="15"/>
  <c r="A113" i="15"/>
  <c r="B112" i="15"/>
  <c r="A112" i="15"/>
  <c r="B111" i="15"/>
  <c r="A111" i="15"/>
  <c r="B110" i="15"/>
  <c r="A110" i="15"/>
  <c r="B109" i="15"/>
  <c r="A109" i="15"/>
  <c r="B108" i="15"/>
  <c r="A108" i="15"/>
  <c r="B107" i="15"/>
  <c r="A107" i="15"/>
  <c r="B106" i="15"/>
  <c r="A106" i="15"/>
  <c r="B105" i="15"/>
  <c r="A105" i="15"/>
  <c r="B104" i="15"/>
  <c r="A104" i="15"/>
  <c r="B103" i="15"/>
  <c r="A103" i="15"/>
  <c r="B102" i="15"/>
  <c r="A102" i="15"/>
  <c r="B101" i="15"/>
  <c r="A101" i="15"/>
  <c r="B100" i="15"/>
  <c r="A100" i="15"/>
  <c r="B99" i="15"/>
  <c r="A99" i="15"/>
  <c r="B98" i="15"/>
  <c r="A98" i="15"/>
  <c r="B97" i="15"/>
  <c r="A97" i="15"/>
  <c r="B96" i="15"/>
  <c r="A96" i="15"/>
  <c r="B95" i="15"/>
  <c r="A95" i="15"/>
  <c r="B94" i="15"/>
  <c r="A94" i="15"/>
  <c r="B93" i="15"/>
  <c r="A93" i="15"/>
  <c r="B92" i="15"/>
  <c r="A92" i="15"/>
  <c r="B91" i="15"/>
  <c r="A91" i="15"/>
  <c r="B90" i="15"/>
  <c r="A90" i="15"/>
  <c r="B89" i="15"/>
  <c r="A89" i="15"/>
  <c r="B88" i="15"/>
  <c r="A88" i="15"/>
  <c r="B87" i="15"/>
  <c r="A87" i="15"/>
  <c r="B86" i="15"/>
  <c r="A86" i="15"/>
  <c r="B85" i="15"/>
  <c r="A85" i="15"/>
  <c r="B84" i="15"/>
  <c r="A84" i="15"/>
  <c r="B83" i="15"/>
  <c r="A83" i="15"/>
  <c r="B82" i="15"/>
  <c r="A82" i="15"/>
  <c r="B81" i="15"/>
  <c r="A81" i="15"/>
  <c r="B80" i="15"/>
  <c r="A80" i="15"/>
  <c r="B79" i="15"/>
  <c r="A79" i="15"/>
  <c r="B78" i="15"/>
  <c r="A78" i="15"/>
  <c r="B77" i="15"/>
  <c r="A77" i="15"/>
  <c r="B76" i="15"/>
  <c r="A76" i="15"/>
  <c r="B75" i="15"/>
  <c r="A75" i="15"/>
  <c r="B74" i="15"/>
  <c r="A74" i="15"/>
  <c r="B73" i="15"/>
  <c r="A73" i="15"/>
  <c r="B72" i="15"/>
  <c r="A72" i="15"/>
  <c r="B71" i="15"/>
  <c r="A71" i="15"/>
  <c r="B70" i="15"/>
  <c r="A70" i="15"/>
  <c r="B69" i="15"/>
  <c r="A69" i="15"/>
  <c r="B68" i="15"/>
  <c r="A68" i="15"/>
  <c r="B67" i="15"/>
  <c r="A67" i="15"/>
  <c r="B66" i="15"/>
  <c r="A66" i="15"/>
  <c r="B65" i="15"/>
  <c r="A65" i="15"/>
  <c r="B64" i="15"/>
  <c r="A64" i="15"/>
  <c r="B63" i="15"/>
  <c r="A63" i="15"/>
  <c r="B62" i="15"/>
  <c r="A62" i="15"/>
  <c r="B61" i="15"/>
  <c r="A61" i="15"/>
  <c r="B60" i="15"/>
  <c r="A60" i="15"/>
  <c r="B59" i="15"/>
  <c r="A59" i="15"/>
  <c r="B58" i="15"/>
  <c r="A58" i="15"/>
  <c r="B57" i="15"/>
  <c r="A57" i="15"/>
  <c r="B56" i="15"/>
  <c r="A56" i="15"/>
  <c r="B55" i="15"/>
  <c r="A55" i="15"/>
  <c r="B54" i="15"/>
  <c r="A54" i="15"/>
  <c r="B53" i="15"/>
  <c r="A53" i="15"/>
  <c r="B52" i="15"/>
  <c r="A52" i="15"/>
  <c r="B51" i="15"/>
  <c r="A51" i="15"/>
  <c r="B50" i="15"/>
  <c r="A50" i="15"/>
  <c r="B49" i="15"/>
  <c r="A49" i="15"/>
  <c r="B48" i="15"/>
  <c r="A48" i="15"/>
  <c r="B47" i="15"/>
  <c r="A47" i="15"/>
  <c r="B46" i="15"/>
  <c r="A46" i="15"/>
  <c r="B45" i="15"/>
  <c r="A45" i="15"/>
  <c r="B44" i="15"/>
  <c r="A44" i="15"/>
  <c r="B43" i="15"/>
  <c r="A43" i="15"/>
  <c r="B42" i="15"/>
  <c r="A42" i="15"/>
  <c r="B41" i="15"/>
  <c r="A41" i="15"/>
  <c r="B40" i="15"/>
  <c r="A40" i="15"/>
  <c r="B39" i="15"/>
  <c r="A39" i="15"/>
  <c r="B38" i="15"/>
  <c r="A38" i="15"/>
  <c r="B37" i="15"/>
  <c r="A37" i="15"/>
  <c r="B36" i="15"/>
  <c r="A36" i="15"/>
  <c r="B35" i="15"/>
  <c r="A35" i="15"/>
  <c r="B34" i="15"/>
  <c r="A34" i="15"/>
  <c r="B33" i="15"/>
  <c r="A33" i="15"/>
  <c r="B32" i="15"/>
  <c r="A32" i="15"/>
  <c r="B31" i="15"/>
  <c r="A31" i="15"/>
  <c r="B30" i="15"/>
  <c r="A30" i="15"/>
  <c r="B29" i="15"/>
  <c r="A29" i="15"/>
  <c r="B28" i="15"/>
  <c r="A28" i="15"/>
  <c r="B27" i="15"/>
  <c r="A27" i="15"/>
  <c r="B26" i="15"/>
  <c r="A26" i="15"/>
  <c r="B25" i="15"/>
  <c r="A25" i="15"/>
  <c r="B24" i="15"/>
  <c r="A24" i="15"/>
  <c r="B23" i="15"/>
  <c r="A23" i="15"/>
  <c r="B22" i="15"/>
  <c r="A22" i="15"/>
  <c r="B21" i="15"/>
  <c r="A21" i="15"/>
  <c r="B20" i="15"/>
  <c r="A20" i="15"/>
  <c r="B19" i="15"/>
  <c r="A19" i="15"/>
  <c r="B18" i="15"/>
  <c r="A18" i="15"/>
  <c r="B17" i="15"/>
  <c r="A17" i="15"/>
  <c r="A16" i="15"/>
  <c r="B15" i="15"/>
  <c r="A15" i="15"/>
  <c r="B14" i="15"/>
  <c r="A14" i="15"/>
  <c r="B13" i="15"/>
  <c r="A13" i="15"/>
  <c r="B12" i="15"/>
  <c r="A12" i="15"/>
  <c r="B11" i="15"/>
  <c r="A11" i="15"/>
  <c r="B10" i="15"/>
  <c r="A10" i="15"/>
  <c r="B9" i="15"/>
  <c r="A9" i="15"/>
  <c r="B8" i="15"/>
  <c r="A8" i="15"/>
  <c r="B7" i="15"/>
  <c r="A7" i="15"/>
  <c r="B6" i="15"/>
  <c r="A6" i="15"/>
  <c r="B5" i="15"/>
  <c r="A5" i="15"/>
  <c r="B3" i="15"/>
  <c r="A3" i="15"/>
  <c r="B2" i="15"/>
  <c r="A2" i="15"/>
  <c r="G48" i="4"/>
  <c r="E47" i="4"/>
  <c r="I46" i="4"/>
  <c r="G46" i="4"/>
  <c r="I45" i="4"/>
  <c r="G45" i="4"/>
  <c r="I44" i="4"/>
  <c r="G44" i="4"/>
  <c r="I43" i="4"/>
  <c r="G43" i="4"/>
  <c r="I42" i="4"/>
  <c r="G42" i="4"/>
  <c r="I41" i="4"/>
  <c r="G41" i="4"/>
  <c r="J41" i="4" s="1"/>
  <c r="I40" i="4"/>
  <c r="G40" i="4"/>
  <c r="J40" i="4" s="1"/>
  <c r="I39" i="4"/>
  <c r="G39" i="4"/>
  <c r="J39" i="4" s="1"/>
  <c r="I38" i="4"/>
  <c r="G38" i="4"/>
  <c r="J38" i="4" s="1"/>
  <c r="I37" i="4"/>
  <c r="G37" i="4"/>
  <c r="J37" i="4" s="1"/>
  <c r="I36" i="4"/>
  <c r="G36" i="4"/>
  <c r="J36" i="4" s="1"/>
  <c r="I35" i="4"/>
  <c r="G35" i="4"/>
  <c r="J35" i="4" s="1"/>
  <c r="I34" i="4"/>
  <c r="G34" i="4"/>
  <c r="J34" i="4" s="1"/>
  <c r="I33" i="4"/>
  <c r="G33" i="4"/>
  <c r="J33" i="4" s="1"/>
  <c r="I32" i="4"/>
  <c r="G32" i="4"/>
  <c r="J32" i="4" s="1"/>
  <c r="I31" i="4"/>
  <c r="G31" i="4"/>
  <c r="J31" i="4" s="1"/>
  <c r="I30" i="4"/>
  <c r="G30" i="4"/>
  <c r="J30" i="4" s="1"/>
  <c r="I29" i="4"/>
  <c r="G29" i="4"/>
  <c r="J29" i="4" s="1"/>
  <c r="I28" i="4"/>
  <c r="G28" i="4"/>
  <c r="C26" i="4"/>
  <c r="I25" i="4"/>
  <c r="H25" i="4"/>
  <c r="C25" i="4"/>
  <c r="J25" i="4" s="1"/>
  <c r="B25" i="4"/>
  <c r="J24" i="4"/>
  <c r="J23" i="4"/>
  <c r="J22" i="4"/>
  <c r="J21" i="4"/>
  <c r="J20" i="4"/>
  <c r="J19" i="4"/>
  <c r="J18" i="4"/>
  <c r="H28" i="4" s="1"/>
  <c r="J17" i="4"/>
  <c r="J16" i="4"/>
  <c r="J15" i="4"/>
  <c r="J14" i="4"/>
  <c r="J13" i="4"/>
  <c r="J12" i="4"/>
  <c r="J11" i="4"/>
  <c r="J10" i="4"/>
  <c r="J9" i="4"/>
  <c r="J8" i="4"/>
  <c r="J7" i="4"/>
  <c r="J6" i="4"/>
  <c r="J5" i="4"/>
  <c r="J4" i="4"/>
  <c r="I346" i="2"/>
  <c r="H346" i="2"/>
  <c r="G346" i="2"/>
  <c r="J43" i="4" l="1"/>
  <c r="H26" i="4"/>
  <c r="G47" i="4"/>
  <c r="J44" i="4"/>
  <c r="I47" i="4"/>
  <c r="J45" i="4"/>
  <c r="H29" i="4"/>
  <c r="H30" i="4"/>
  <c r="J42" i="4"/>
  <c r="J46" i="4"/>
  <c r="R347" i="2"/>
  <c r="J315" i="2"/>
  <c r="Q347" i="2"/>
  <c r="K315" i="2"/>
  <c r="H347" i="2"/>
  <c r="I347" i="2"/>
  <c r="O347" i="2"/>
  <c r="G324" i="2"/>
  <c r="N347" i="2"/>
  <c r="P347" i="2"/>
  <c r="M347" i="2"/>
  <c r="L347" i="2"/>
  <c r="A163" i="15"/>
  <c r="I48" i="4"/>
  <c r="B163" i="15"/>
  <c r="J26" i="4"/>
  <c r="H33" i="4"/>
  <c r="E315" i="2"/>
  <c r="H317" i="2"/>
  <c r="H324" i="2" s="1"/>
  <c r="I26" i="4"/>
  <c r="I317" i="2"/>
  <c r="I324" i="2" s="1"/>
  <c r="G347" i="2"/>
  <c r="J28" i="4"/>
  <c r="H37" i="4" l="1"/>
  <c r="H36" i="4"/>
  <c r="J47" i="4"/>
  <c r="J48" i="4" s="1"/>
  <c r="K316" i="2"/>
  <c r="H32" i="4"/>
  <c r="H35" i="4"/>
  <c r="H34" i="4"/>
  <c r="H42" i="4" l="1"/>
  <c r="H41" i="4"/>
  <c r="H39" i="4"/>
  <c r="H38" i="4"/>
  <c r="H43" i="4" s="1"/>
  <c r="H40" i="4"/>
  <c r="H44" i="4" l="1"/>
  <c r="H45" i="4"/>
  <c r="H46" i="4"/>
  <c r="H47" i="4" l="1"/>
  <c r="H48" i="4" s="1"/>
</calcChain>
</file>

<file path=xl/sharedStrings.xml><?xml version="1.0" encoding="utf-8"?>
<sst xmlns="http://schemas.openxmlformats.org/spreadsheetml/2006/main" count="6857" uniqueCount="2859">
  <si>
    <r>
      <t>The Internet of Things (</t>
    </r>
    <r>
      <rPr>
        <i/>
        <sz val="10"/>
        <rFont val="Arial"/>
        <family val="2"/>
      </rPr>
      <t>IoT) Security Controls Framework Version 2</t>
    </r>
    <r>
      <rPr>
        <sz val="10"/>
        <color rgb="FF000000"/>
        <rFont val="Arial"/>
        <family val="2"/>
      </rPr>
      <t xml:space="preserve"> is relevant for enterprise IoT systems that incorporate multiple types of connected devices, cloud services, and networking technologies. The framework has utility across many IoT domains, ranging from systems processing only “low-value” data with limited impact potential to highly sensitive systems that support critical services. System owners classify systems based on the value of data being stored and processed and the potential impact of various physical security threats.
The framework helps users identify appropriate security controls and allocates them to specific components within their IoT architecture, including: 
●        Devices
●        Networks
●        Gateways
●        Cloud Services
Controls allocated to each layer in the architecture represent best-case security postures. In some cases, components cannot implement certain recommended controls in this framework. In these cases, the system security architect should identify those shortcomings and develop plans to mitigate residual risk using alternative measures. 
The contents of this document could contain technical inaccuracies, typographical errors and out-of-date information.</t>
    </r>
  </si>
  <si>
    <t xml:space="preserve">                             Acknowledgements                               </t>
  </si>
  <si>
    <t>Initiative Leads</t>
  </si>
  <si>
    <t>Brian Russell</t>
  </si>
  <si>
    <t>Michael Roza</t>
  </si>
  <si>
    <t>Aaron Guzman</t>
  </si>
  <si>
    <t>Contributors</t>
  </si>
  <si>
    <t>Umesh Jaiswal</t>
  </si>
  <si>
    <t>Raj Sachdev</t>
  </si>
  <si>
    <t>Ashish Vashishtha</t>
  </si>
  <si>
    <t>Renu Bedi</t>
  </si>
  <si>
    <t>Ramon Codina</t>
  </si>
  <si>
    <t>CSA Staff</t>
  </si>
  <si>
    <t>Hillary Baron</t>
  </si>
  <si>
    <t>Change Log</t>
  </si>
  <si>
    <t>Date</t>
  </si>
  <si>
    <t>Version</t>
  </si>
  <si>
    <t>Notes</t>
  </si>
  <si>
    <t>Version 1 of the document is published.</t>
  </si>
  <si>
    <t>Version 2 of the document is published.</t>
  </si>
  <si>
    <t>© 2021 Cloud Security Alliance – All Rights Reserved. You may download, store, display on your computer, view, print, and link to the Cloud Security Alliance at https://cloudsecurityalliance.org subject to the following: (a) the draft may be used solely for your personal, informational, non-commercial use; (b) the draft may not be modified or altered in any way; (c) the draft may not be redistributed; and (d) the trademark, copyright or other notices may not be removed. You may quote portions of the draft as permitted by the Fair Use provisions of the United States Copyright Act, provided that you attribute the portions to the Cloud Security Alliance.</t>
  </si>
  <si>
    <t>For more details about the framework, download the "Guide to the Internet of Things (IoT) Security Controls Framework v2" at: https://cloudsecurityalliance.org/artifacts/guide-to-the-internet-of-things-iot-security-controls-framework-v2/</t>
  </si>
  <si>
    <t>IoT System Impact Levels</t>
  </si>
  <si>
    <t>Implementation Guidance</t>
  </si>
  <si>
    <t>Architectural Allocations</t>
  </si>
  <si>
    <t>Control Domain</t>
  </si>
  <si>
    <t>Control Sub-Domain</t>
  </si>
  <si>
    <t>Control ID</t>
  </si>
  <si>
    <t xml:space="preserve">CCM 
Domain/ID
3.01
</t>
  </si>
  <si>
    <t>Control</t>
  </si>
  <si>
    <t>Confidentiality</t>
  </si>
  <si>
    <t>Integrity</t>
  </si>
  <si>
    <t>Availability</t>
  </si>
  <si>
    <t>Additional Direction</t>
  </si>
  <si>
    <t>References</t>
  </si>
  <si>
    <t>Control 
Type</t>
  </si>
  <si>
    <t>Man
Auto
Semi</t>
  </si>
  <si>
    <t>Freq</t>
  </si>
  <si>
    <t>Device</t>
  </si>
  <si>
    <t>Network</t>
  </si>
  <si>
    <t>Gateway</t>
  </si>
  <si>
    <t>Cloud Services</t>
  </si>
  <si>
    <t>Asset Management
Inventory Assets</t>
  </si>
  <si>
    <t>Asset Management</t>
  </si>
  <si>
    <t xml:space="preserve">Inventory Assets </t>
  </si>
  <si>
    <t>ASM-01</t>
  </si>
  <si>
    <t xml:space="preserve">DCS-01
MOS-09
</t>
  </si>
  <si>
    <t xml:space="preserve">Schedule a task to update the asset/inventory database at least quarterly. </t>
  </si>
  <si>
    <t>Medium</t>
  </si>
  <si>
    <t xml:space="preserve">A complete and accurate asset inventory is key to managing security risk.   Preferably use automated techniques to update changes within IoT inventory. </t>
  </si>
  <si>
    <r>
      <t xml:space="preserve">CIS Control 1: Inventory and Control of Hardware Assets </t>
    </r>
    <r>
      <rPr>
        <sz val="10"/>
        <color rgb="FF000000"/>
        <rFont val="Arial"/>
        <family val="2"/>
      </rPr>
      <t xml:space="preserve">
</t>
    </r>
    <r>
      <rPr>
        <u/>
        <sz val="10"/>
        <color rgb="FF1155CC"/>
        <rFont val="Arial"/>
        <family val="2"/>
      </rPr>
      <t>https://www.cisecurity.org/controls/</t>
    </r>
  </si>
  <si>
    <t>P</t>
  </si>
  <si>
    <t>A</t>
  </si>
  <si>
    <t>C</t>
  </si>
  <si>
    <t>MRoza</t>
  </si>
  <si>
    <t>ASM-02</t>
  </si>
  <si>
    <t>DCS-01
MOS-09</t>
  </si>
  <si>
    <t xml:space="preserve">Deploy an inventory management system and record details about each IoT device in inventory. Use this inventory management system to track each IoT device's version, including firmware and patch status, real-time operating systems (RTOS) version/image version, application/library versions, lost or decommissioned status, and to whom the device is assigned. Include device location. </t>
  </si>
  <si>
    <t>Inventory management systems are essential to apply to all IoT devices to reduce the threat of devices being taken over for botnet activities.</t>
  </si>
  <si>
    <r>
      <t xml:space="preserve">IT Asset Management
</t>
    </r>
    <r>
      <rPr>
        <u/>
        <sz val="10"/>
        <color rgb="FF1155CC"/>
        <rFont val="Arial"/>
        <family val="2"/>
      </rPr>
      <t>https://nvlpubs.nist.gov/nistpubs/SpecialPublications/NIST.SP.1800-5.pdf</t>
    </r>
  </si>
  <si>
    <t>D</t>
  </si>
  <si>
    <t>Asset Management
Monitor Assets</t>
  </si>
  <si>
    <t>Monitor Assets</t>
  </si>
  <si>
    <t>ASM-03</t>
  </si>
  <si>
    <t xml:space="preserve">Monitor IoT node power levels by configuring nodes to alert regarding low-battery or increased battery drainage. Investigate any discovered incidents associated with excess battery drainage. </t>
  </si>
  <si>
    <t>High</t>
  </si>
  <si>
    <t xml:space="preserve">Monitoring may help combat against attacks aimed at draining the energy from critical routing nodes in WSN architectures. </t>
  </si>
  <si>
    <t>Asset Management
Naming Convention</t>
  </si>
  <si>
    <t xml:space="preserve">Naming Convention
 </t>
  </si>
  <si>
    <t>ASM-04</t>
  </si>
  <si>
    <t>CCC-01</t>
  </si>
  <si>
    <t xml:space="preserve">Establish naming conventions for IoT devices and configure unique identifiers to each device. Identifiers should be unique across the enterprise and designed in a manner that allows for the incorporation of large quantities of additional devices (e.g., mergers/acquisitions) at a later time without name conflicts. 
</t>
  </si>
  <si>
    <t>Low</t>
  </si>
  <si>
    <t>Accurate identifiers help with asset management and vulnerability/patch management.</t>
  </si>
  <si>
    <t>E</t>
  </si>
  <si>
    <t>CCM-01</t>
  </si>
  <si>
    <t>GRM-10</t>
  </si>
  <si>
    <t xml:space="preserve">Evaluate legacy IoT devices annually for technology upgrades. In the interim, use gateway security mechanisms to extend the security boundary and mitigate risks exposed by these legacy devices.  </t>
  </si>
  <si>
    <t xml:space="preserve">Legacy devices that do not support hardware security roots-of-trust should be replaced as soon as practically feasible.  </t>
  </si>
  <si>
    <r>
      <t xml:space="preserve">Wikipedia: Legacy Systems
</t>
    </r>
    <r>
      <rPr>
        <u/>
        <sz val="10"/>
        <color rgb="FF1155CC"/>
        <rFont val="Arial"/>
        <family val="2"/>
      </rPr>
      <t>https://en.wikipedia.org/wiki/Legacy_system</t>
    </r>
  </si>
  <si>
    <t>M</t>
  </si>
  <si>
    <t>Configuration Management
Configuration Control</t>
  </si>
  <si>
    <t>Configuration Management</t>
  </si>
  <si>
    <t>Configuration Control</t>
  </si>
  <si>
    <t>CCM-02</t>
  </si>
  <si>
    <t>CCC-03</t>
  </si>
  <si>
    <t xml:space="preserve">An inadequate change control process can introduce new risks or reduce the effectiveness of existing security controls. </t>
  </si>
  <si>
    <r>
      <t>ISO 27001 Security</t>
    </r>
    <r>
      <rPr>
        <sz val="10"/>
        <color rgb="FF000000"/>
        <rFont val="Arial"/>
        <family val="2"/>
      </rPr>
      <t xml:space="preserve">
</t>
    </r>
    <r>
      <rPr>
        <u/>
        <sz val="10"/>
        <color rgb="FF1155CC"/>
        <rFont val="Arial"/>
        <family val="2"/>
      </rPr>
      <t>http://www.iso27001security.com/ISO27k_Model_policy_on_change_management_and_control.docx</t>
    </r>
    <r>
      <rPr>
        <sz val="10"/>
        <color rgb="FF000000"/>
        <rFont val="Arial"/>
        <family val="2"/>
      </rPr>
      <t xml:space="preserve">
CRR Supplemental Resource Guide
</t>
    </r>
    <r>
      <rPr>
        <u/>
        <sz val="10"/>
        <color rgb="FF1155CC"/>
        <rFont val="Arial"/>
        <family val="2"/>
      </rPr>
      <t>https://www.us-cert.gov/sites/default/files/c3vp/crr_resources_guides/CRR_Resource_Guide-CCM.pdf</t>
    </r>
    <r>
      <rPr>
        <sz val="10"/>
        <color rgb="FF000000"/>
        <rFont val="Arial"/>
        <family val="2"/>
      </rPr>
      <t xml:space="preserve"> </t>
    </r>
  </si>
  <si>
    <t>Configuration Management
Configuration FIles</t>
  </si>
  <si>
    <t>Configuration Files</t>
  </si>
  <si>
    <t>CCM-03</t>
  </si>
  <si>
    <t>BCR-04</t>
  </si>
  <si>
    <t>Implement a configuration management program that detects all modifications to IoT system configuration files. Implement response plans upon the detection of unauthorized changes.</t>
  </si>
  <si>
    <r>
      <t xml:space="preserve">Good Practices for Security of Internet of Things
</t>
    </r>
    <r>
      <rPr>
        <u/>
        <sz val="10"/>
        <color rgb="FF1155CC"/>
        <rFont val="Arial"/>
        <family val="2"/>
      </rPr>
      <t>https://www.enisa.europa.eu/publications/good-practices-for-security-of-iot/at_download/fullReport</t>
    </r>
  </si>
  <si>
    <t>BRussell</t>
  </si>
  <si>
    <t>Configuration Management
End-of-Life Planning</t>
  </si>
  <si>
    <t>End-of-Life Planning</t>
  </si>
  <si>
    <t>CCM-05</t>
  </si>
  <si>
    <t>AAC-2
DCS-01
GRM-10
MOS-09</t>
  </si>
  <si>
    <t xml:space="preserve">Review IoT inventories annually to identify products used within the enterprise that have reached or will reach end-of-life within the next year. This review should include checks to ensure the vendor has not announced plans to discontinue support for the products or their associated services. Flag any device at risk of end-of-life and take action to procure updated devices. </t>
  </si>
  <si>
    <t>Independent assessments provide feedback on what works and what needs improvement. Individuals, independent of the team responsible for following the standards and procedures, should conduct the assessments.</t>
  </si>
  <si>
    <r>
      <t xml:space="preserve">An IoT Control Audit Methodology
</t>
    </r>
    <r>
      <rPr>
        <u/>
        <sz val="10"/>
        <color rgb="FF1155CC"/>
        <rFont val="Arial"/>
        <family val="2"/>
      </rPr>
      <t>https://www.isaca.org/Journal/archives/2017/Volume-6/Pages/an-iot-control-audit-methodology.aspx</t>
    </r>
    <r>
      <rPr>
        <sz val="10"/>
        <color rgb="FF000000"/>
        <rFont val="Arial"/>
        <family val="2"/>
      </rPr>
      <t xml:space="preserve">
The Internet of Things: What Is It and Why Should Internal Audit Care?
</t>
    </r>
    <r>
      <rPr>
        <u/>
        <sz val="10"/>
        <color rgb="FF1155CC"/>
        <rFont val="Arial"/>
        <family val="2"/>
      </rPr>
      <t>https://www.protiviti.com/sites/default/files/united_states/insights/internal-audit-and-the-internet-of-things-whitepaper-protiviti.pdf</t>
    </r>
  </si>
  <si>
    <t>S</t>
  </si>
  <si>
    <t>Configuration Management
Firmware Updates</t>
  </si>
  <si>
    <t>Firmware Updates</t>
  </si>
  <si>
    <t>CCM-07</t>
  </si>
  <si>
    <t>MOS-19</t>
  </si>
  <si>
    <t>Integrity protect firmware images of IoT devices. Define processes to restore IoT devices should those devices be suspected compromised or corrupted. Test update processes at least annually across different device types.</t>
  </si>
  <si>
    <t>Stored firmware images provide a reliable backup point if needed. Testing backups ensures devices can be restored after a disruption, mitigating risks associated with missing images or incorrect storage techniques.</t>
  </si>
  <si>
    <r>
      <t>CSA Recommendations for IoT Firmware Update Processes</t>
    </r>
    <r>
      <rPr>
        <sz val="10"/>
        <color rgb="FF000000"/>
        <rFont val="Arial"/>
        <family val="2"/>
      </rPr>
      <t xml:space="preserve">
</t>
    </r>
    <r>
      <rPr>
        <u/>
        <sz val="10"/>
        <color rgb="FF1155CC"/>
        <rFont val="Arial"/>
        <family val="2"/>
      </rPr>
      <t>https://downloads.cloudsecurityalliance.org/assets/research/internet-of-things/recommendations-for-iot-firmware-update-processes.pdf</t>
    </r>
  </si>
  <si>
    <t>CCM-08</t>
  </si>
  <si>
    <t xml:space="preserve">Establish a configuration control board (CCB) to vet modifications/changes to IoT systems. A CCB should define processes for updates, including testing (functional, security, interoperability) of all updates before fielding. </t>
  </si>
  <si>
    <t>The use of a configuration control board provides a point of accountability for ensuring the change control process is followed.</t>
  </si>
  <si>
    <r>
      <t xml:space="preserve">CSA Recommendations for IoT Firmware Update Processes
</t>
    </r>
    <r>
      <rPr>
        <u/>
        <sz val="10"/>
        <color rgb="FF1155CC"/>
        <rFont val="Arial"/>
        <family val="2"/>
      </rPr>
      <t>https://downloads.cloudsecurityalliance.org/assets/research/internet-of-things/recommendations-for-iot-firmware-update-processes.pdf</t>
    </r>
  </si>
  <si>
    <t>CCM-06</t>
  </si>
  <si>
    <t xml:space="preserve">Implement a secure staging system for over-the-air updates to protect from intrusion and malicious logic. Apply integrity controls to files before transmitting them to edge devices. </t>
  </si>
  <si>
    <t>Secure communications used for updates and ensure the integrity of the updates. Implement version and timestamp logging of updates, and integrate cryptographic protection and signing of software updates. Confirm configuration controls, and verify it is possible to roll-back updates</t>
  </si>
  <si>
    <t>Secure Applications</t>
  </si>
  <si>
    <t>CLS-01</t>
  </si>
  <si>
    <t>IAM-02</t>
  </si>
  <si>
    <t xml:space="preserve">Provision digital certificates to all cloud servers, services, and gateways to establish trusted communication.  </t>
  </si>
  <si>
    <t xml:space="preserve">Require mutual authentication between all cloud services and gateways.  </t>
  </si>
  <si>
    <r>
      <t xml:space="preserve">NIST Cloud Computing Standards Roadmap V2 
</t>
    </r>
    <r>
      <rPr>
        <u/>
        <sz val="10"/>
        <color rgb="FF1155CC"/>
        <rFont val="Arial"/>
        <family val="2"/>
      </rPr>
      <t>https://www.nist.gov/system/files/documents/itl/cloud/NIST_SP-500-291_Version-2_2013_June18_FINAL.pdf</t>
    </r>
  </si>
  <si>
    <t>CLS-02</t>
  </si>
  <si>
    <t>IAM-08
IVS-06</t>
  </si>
  <si>
    <t xml:space="preserve">Configure cloud gateways to accept communications from only trusted devices. Whitelist authorized devices and log attempted communications from unauthorized devices.  </t>
  </si>
  <si>
    <t>Whitelisting applications and devices can be a useful method for establishing that only trusted devices can communicate with cloud services.</t>
  </si>
  <si>
    <r>
      <t xml:space="preserve">NIST Guide to Application Whitelisting
</t>
    </r>
    <r>
      <rPr>
        <u/>
        <sz val="10"/>
        <color rgb="FF1155CC"/>
        <rFont val="Arial"/>
        <family val="2"/>
      </rPr>
      <t>https://www.csrc.nist.gov/publications/detail/sp/800-167/final</t>
    </r>
    <r>
      <rPr>
        <sz val="10"/>
        <color rgb="FF000000"/>
        <rFont val="Arial"/>
        <family val="2"/>
      </rPr>
      <t xml:space="preserve"> </t>
    </r>
  </si>
  <si>
    <t>CLS-04</t>
  </si>
  <si>
    <t>STA-05</t>
  </si>
  <si>
    <t>IoT solution providers often provide SaaS that interfaces with devices to collect telemetry data or support device management. Customers must understand the data collected, processed, and stored within the SaaS and ensure the SaaS provider establishes appropriate security controls relative to data sensitivity.</t>
  </si>
  <si>
    <r>
      <t xml:space="preserve">CSA Privacy Level Agreement [V2]: A Compliance Tool for Providing Cloud Services in the European Union
</t>
    </r>
    <r>
      <rPr>
        <u/>
        <sz val="10"/>
        <color rgb="FF1155CC"/>
        <rFont val="Arial"/>
        <family val="2"/>
      </rPr>
      <t>https://downloads.cloudsecurityalliance.org/assets/research/pla/downloads/2015_05_28_PrivacyLevelAgreementV2_FINAL_JRS5.pdf</t>
    </r>
  </si>
  <si>
    <t>CLS-05</t>
  </si>
  <si>
    <t>Configure cloud services securely.</t>
  </si>
  <si>
    <t xml:space="preserve">Refer to applicable CSP security guidance documents and follow this guidance. </t>
  </si>
  <si>
    <r>
      <rPr>
        <sz val="10"/>
        <color rgb="FF000000"/>
        <rFont val="Arial"/>
        <family val="2"/>
      </rPr>
      <t xml:space="preserve">Cloud Information Center
</t>
    </r>
    <r>
      <rPr>
        <u/>
        <sz val="10"/>
        <color rgb="FF1155CC"/>
        <rFont val="Arial"/>
        <family val="2"/>
      </rPr>
      <t>https://cic.gsa.gov/basics/cloud-security</t>
    </r>
  </si>
  <si>
    <t>CLS-06</t>
  </si>
  <si>
    <t>TVM-02</t>
  </si>
  <si>
    <t xml:space="preserve">Keep all cloud infrastructure updated and patched. </t>
  </si>
  <si>
    <t xml:space="preserve">For infrastructure as a service (IaaS) and platform as a service (PaaS) cloud implementations supporting device deployments, ensure all cloud components are regularly updated and patched. </t>
  </si>
  <si>
    <r>
      <rPr>
        <sz val="10"/>
        <color rgb="FF000000"/>
        <rFont val="Arial"/>
        <family val="2"/>
      </rPr>
      <t xml:space="preserve">Cloud Security Guidance .gov Cloud Security Baseline </t>
    </r>
    <r>
      <rPr>
        <u/>
        <sz val="10"/>
        <color rgb="FF000000"/>
        <rFont val="Arial"/>
        <family val="2"/>
      </rPr>
      <t xml:space="preserve">
</t>
    </r>
    <r>
      <rPr>
        <u/>
        <sz val="10"/>
        <color rgb="FF1155CC"/>
        <rFont val="Arial"/>
        <family val="2"/>
      </rPr>
      <t>https://us-cert.cisa.gov/sites/default/files/publications/Cloud_Security_Guidance-.gov_Cloud_Security_Baseline.pd</t>
    </r>
    <r>
      <rPr>
        <sz val="10"/>
        <color rgb="FF000000"/>
        <rFont val="Arial"/>
        <family val="2"/>
      </rPr>
      <t>f</t>
    </r>
  </si>
  <si>
    <t>CLS-07</t>
  </si>
  <si>
    <t>IVS-01
SEF-03</t>
  </si>
  <si>
    <t xml:space="preserve">Monitor all application programming interface (API) calls and alert for potential API misuse. </t>
  </si>
  <si>
    <t xml:space="preserve">Some solutions, such as cloud access security brokers (CASBs), support API call monitoring between an organization and a SaaS provider. Such solutions can also be designed to enforce organizational policies. </t>
  </si>
  <si>
    <r>
      <t xml:space="preserve">NIST SP 800-204A: Building Secure Microservice Based Applications Using Service Mesh Architecture </t>
    </r>
    <r>
      <rPr>
        <u/>
        <sz val="10"/>
        <color rgb="FF1155CC"/>
        <rFont val="Arial"/>
        <family val="2"/>
      </rPr>
      <t xml:space="preserve">https://nvlpubs.nist.gov/nistpubs/SpecialPublications/NIST.SP.800-204A.pdf
</t>
    </r>
    <r>
      <rPr>
        <sz val="10"/>
        <color rgb="FF000000"/>
        <rFont val="Arial"/>
        <family val="2"/>
      </rPr>
      <t xml:space="preserve">Cloud Security Guidance .gov Cloud Security Baseline </t>
    </r>
    <r>
      <rPr>
        <sz val="10"/>
        <color rgb="FF000000"/>
        <rFont val="Arial"/>
        <family val="2"/>
      </rPr>
      <t xml:space="preserve">
</t>
    </r>
    <r>
      <rPr>
        <u/>
        <sz val="10"/>
        <color rgb="FF1155CC"/>
        <rFont val="Arial"/>
        <family val="2"/>
      </rPr>
      <t>https://us-cert.cisa.gov/sites/default/files/publications/Cloud_Security_Guidance-.gov_Cloud_Security_Baseline.pdf</t>
    </r>
  </si>
  <si>
    <t>CLS-08</t>
  </si>
  <si>
    <t>IAM-09</t>
  </si>
  <si>
    <t xml:space="preserve">Authenticate IoT devices to cloud services. Deny access to any device that fails authentication and log that access attempt, and set thresholds for the number of failures in a time period that triggers an alert to security administrators. </t>
  </si>
  <si>
    <t xml:space="preserve">For example, if a device fails authentication more than five times in 30 minutes, flag the sequence as a security event and alert a security administrator. </t>
  </si>
  <si>
    <r>
      <t xml:space="preserve">NIST Special Publication 800-171: Protecting Controlled Unclassified Information in Nonfederal Systems and Organizations
</t>
    </r>
    <r>
      <rPr>
        <u/>
        <sz val="10"/>
        <color rgb="FF1155CC"/>
        <rFont val="Arial"/>
        <family val="2"/>
      </rPr>
      <t>https://nvlpubs.nist.gov/nistpubs/SpecialPublications/NIST.SP.800-171r1.pdf</t>
    </r>
    <r>
      <rPr>
        <sz val="10"/>
        <color rgb="FF000000"/>
        <rFont val="Arial"/>
        <family val="2"/>
      </rPr>
      <t xml:space="preserve">
Common Criteria for Information Technology Security Evaluation </t>
    </r>
    <r>
      <rPr>
        <sz val="10"/>
        <color rgb="FF000000"/>
        <rFont val="Arial"/>
        <family val="2"/>
      </rPr>
      <t xml:space="preserve">
</t>
    </r>
    <r>
      <rPr>
        <u/>
        <sz val="10"/>
        <color rgb="FF1155CC"/>
        <rFont val="Arial"/>
        <family val="2"/>
      </rPr>
      <t>https://www.commoncriteriaportal.org/files/ccfiles/CCPART2V3.1R5.pdf</t>
    </r>
    <r>
      <rPr>
        <sz val="10"/>
        <color rgb="FF000000"/>
        <rFont val="Arial"/>
        <family val="2"/>
      </rPr>
      <t xml:space="preserve">
NIST 8200: Interagency Report on the Status of International Cybersecurity Standardization for the Internet of Things (IoT)</t>
    </r>
    <r>
      <rPr>
        <sz val="10"/>
        <color rgb="FF000000"/>
        <rFont val="Arial"/>
        <family val="2"/>
      </rPr>
      <t xml:space="preserve"> </t>
    </r>
    <r>
      <rPr>
        <u/>
        <sz val="10"/>
        <color rgb="FF1155CC"/>
        <rFont val="Arial"/>
        <family val="2"/>
      </rPr>
      <t>https://nvlpubs.nist.gov/nistpubs/ir/2018/NIST.IR.8200.pdf</t>
    </r>
  </si>
  <si>
    <t>CLS-09</t>
  </si>
  <si>
    <t>Require authentication to IoT service management consoles. Provision unique identities for each operator and administrator with access to the management console.</t>
  </si>
  <si>
    <t>This control establishes user accountability within cloud service management consoles.</t>
  </si>
  <si>
    <r>
      <t xml:space="preserve">Cloud Security Guidance.gov Cloud Security Baseline
</t>
    </r>
    <r>
      <rPr>
        <u/>
        <sz val="10"/>
        <color rgb="FF1155CC"/>
        <rFont val="Arial"/>
        <family val="2"/>
      </rPr>
      <t>https://us-cert.cisa.gov/sites/default/files/publications/Cloud_Security_Guidance-.gov_Cloud_Security_Baseline.pdf</t>
    </r>
  </si>
  <si>
    <t>CLS-11</t>
  </si>
  <si>
    <t>Enforce multi-factor authentication for management console login to cloud services.</t>
  </si>
  <si>
    <t>Multi-factor authentication shall be enforced for privileged users, such as administrators, for management console login to cloud services.</t>
  </si>
  <si>
    <r>
      <t xml:space="preserve">Cloud Security Guidance .gov Cloud Security Baseline
</t>
    </r>
    <r>
      <rPr>
        <u/>
        <sz val="10"/>
        <color rgb="FF1155CC"/>
        <rFont val="Arial"/>
        <family val="2"/>
      </rPr>
      <t>https://us-cert.cisa.gov/sites/default/files/publications/Cloud_Security_Guidance-.gov_Cloud_Security_Baseline.pdf</t>
    </r>
  </si>
  <si>
    <t>CLS-12</t>
  </si>
  <si>
    <t>IVS-06</t>
  </si>
  <si>
    <t>Restrict the scope of all cloud APIs to specific internet protocol (IP) addresses, gateways  or applications.</t>
  </si>
  <si>
    <t>Policies can be created for cloud APIs that deny access to any IP address, gateway, or application that isn't explicitly allowed. Users who call the API from these sources can access the API. Calls from any other sources are denied access and get an "HTTP 403 Forbidden" error message.</t>
  </si>
  <si>
    <r>
      <t xml:space="preserve">AWS: How do I use a resource policy to allow certain IP addresses to access my API Gateway API?
</t>
    </r>
    <r>
      <rPr>
        <u/>
        <sz val="10"/>
        <color rgb="FF1155CC"/>
        <rFont val="Arial"/>
        <family val="2"/>
      </rPr>
      <t>https://aws.amazon.com/premiumsupport/knowledge-center/api-gateway-resource-policy-access/</t>
    </r>
  </si>
  <si>
    <t>CLS-13</t>
  </si>
  <si>
    <t>IVS-01</t>
  </si>
  <si>
    <t>Restrict the allowable operations of each API (e.g., read-only, read/write, etc.)</t>
  </si>
  <si>
    <t>Leverage role-based access control to restrict operations of each API. If a user submits a "write" value for a "read-only" property as part of the POST payload, then an "HTTP 403 Forbidden" error is displayed.</t>
  </si>
  <si>
    <r>
      <t xml:space="preserve">Marketo: Descriptions of Role Permissions
</t>
    </r>
    <r>
      <rPr>
        <u/>
        <sz val="10"/>
        <color rgb="FF1155CC"/>
        <rFont val="Arial"/>
        <family val="2"/>
      </rPr>
      <t>https://docs.marketo.com/display/public/DOCS/Descriptions+of+Role+Permissions</t>
    </r>
  </si>
  <si>
    <t>CLS-14</t>
  </si>
  <si>
    <t>TVM-01</t>
  </si>
  <si>
    <t>Protect hosts used to remotely access cloud management consoles from malware infection using anti-virus protections and host-based security monitoring.</t>
  </si>
  <si>
    <t xml:space="preserve">HITRUST CSF V9.4
https://hitrustalliance.net/ </t>
  </si>
  <si>
    <t>Secure Communications
Message Queuing Telemetry Transport (MQTT) Security</t>
  </si>
  <si>
    <t>Secure Communications</t>
  </si>
  <si>
    <t>Message Queuing Telemetry Transport (MQTT) Security</t>
  </si>
  <si>
    <t>COM-01</t>
  </si>
  <si>
    <t xml:space="preserve">Enforce security for message queuing telemetry transport (MQTT) protocol messaging. Define authorized MQTT topics and create/enforce an access control list within the broker to restrict IoT devices from publishing content or subscribing to unauthorized message topics. Encrypt all MQTT messages. Use certificates to authenticate MQTT transactions. Consider throttling traffic to MQTT servers on both a global and per-client basis and always route MQTT traffic through a firewall. Reduce the standard MQTT message size to limit an attacker's ability to overload the system by sending large messages. </t>
  </si>
  <si>
    <t>Many IoT implementations use publish/subscribe protocols such as MQTT. Consider implementing read/write restrictions on sensitive topics used within the system. Message queuing telemetry transport does not encrypt the password field by default. The server can use secure sockets layer (SSL) certificates for authenticating the clients when transport layer security (TLS) is used. Clients can also authenticate using lightweight directory access protocol (LDAP) or open authorization (OAuth) tokens, or leverage operating system (OS) authentication mechanisms. Message queuing telemetry transport does not have a mechanism for authenticating the server. However, using SSL certificates when utilizing TLS or virtual private networks (VPNs) can identify which server the client is trying to connect with. Throttling the server protects against an overload of server processing capacity, which could cause latency or availability issues. Smaller message sizes help prevent DoS attacks.</t>
  </si>
  <si>
    <r>
      <t xml:space="preserve">Sections 5.4.1 and 5.4.3—MQTT Version 3.1.1 Plus Errata 01 | OASIS Standard Incorporating Approved Errata 01
</t>
    </r>
    <r>
      <rPr>
        <u/>
        <sz val="10"/>
        <color rgb="FF1155CC"/>
        <rFont val="Arial"/>
        <family val="2"/>
      </rPr>
      <t>http://docs.oasis-open.org/mqtt/mqtt/v3.1.1/errata01/os/mqtt-v3.1.1-errata01-os-complete.html#_Toc442180929</t>
    </r>
    <r>
      <rPr>
        <sz val="10"/>
        <color rgb="FF000000"/>
        <rFont val="Arial"/>
        <family val="2"/>
      </rPr>
      <t xml:space="preserve">
Section 5.4.8—MQTT Version 3.1.1 Plus Errata 01 | OASIS Standard Incorporating Approved Errata 01</t>
    </r>
    <r>
      <rPr>
        <sz val="10"/>
        <color rgb="FF000000"/>
        <rFont val="Arial"/>
        <family val="2"/>
      </rPr>
      <t xml:space="preserve">
</t>
    </r>
    <r>
      <rPr>
        <u/>
        <sz val="10"/>
        <color rgb="FF1155CC"/>
        <rFont val="Arial"/>
        <family val="2"/>
      </rPr>
      <t>http://docs.oasis-open.org/mqtt/mqtt/v3.1.1/errata01/os/mqtt-v3.1.1-errata01-os-complete.html#_Toc442180929</t>
    </r>
    <r>
      <rPr>
        <sz val="10"/>
        <color rgb="FF000000"/>
        <rFont val="Arial"/>
        <family val="2"/>
      </rPr>
      <t xml:space="preserve">
</t>
    </r>
  </si>
  <si>
    <t>Secure Communications
Encrypted Communications</t>
  </si>
  <si>
    <t>Encrypted Communications</t>
  </si>
  <si>
    <t>COM-07</t>
  </si>
  <si>
    <t>EKM-03</t>
  </si>
  <si>
    <t xml:space="preserve">The use of SSL and TLS Versions 1.0 and 1.1 are now deprecated. As of this writing, NIST recommends using TLS Version 1.3 or Version 1.2. Ensure that IoT systems use the TLS version recommended in the latest version of the NIST Special Publication 800-52. The NIST deadline for federal agencies to support TLS 1.3 is January 2024. However, NIST expects TLS 1.2 to coexist with 1.3. 
</t>
  </si>
  <si>
    <r>
      <t xml:space="preserve">NIST SP 800-52 Revision 1: Guidelines for the Selection, Configuration, and Use of Transport Layer Security (TLS) Implementations </t>
    </r>
    <r>
      <rPr>
        <sz val="10"/>
        <color rgb="FF000000"/>
        <rFont val="Arial"/>
        <family val="2"/>
      </rPr>
      <t xml:space="preserve">
</t>
    </r>
    <r>
      <rPr>
        <u/>
        <sz val="10"/>
        <color rgb="FF1155CC"/>
        <rFont val="Arial"/>
        <family val="2"/>
      </rPr>
      <t>http://nvlpubs.nist.gov/nistpubs/SpecialPublications/NIST.SP.800-52r1.pdf</t>
    </r>
    <r>
      <rPr>
        <sz val="10"/>
        <color rgb="FF000000"/>
        <rFont val="Arial"/>
        <family val="2"/>
      </rPr>
      <t xml:space="preserve">
IETF RFC 7525: Recommendations for Secure Use of Transport Layer Security (TLS) and Datagram Transport Layer Security (DTLS) 
</t>
    </r>
    <r>
      <rPr>
        <u/>
        <sz val="10"/>
        <color rgb="FF1155CC"/>
        <rFont val="Arial"/>
        <family val="2"/>
      </rPr>
      <t>https://tools.ietf.org/html/rfc7525</t>
    </r>
    <r>
      <rPr>
        <sz val="10"/>
        <color rgb="FF000000"/>
        <rFont val="Arial"/>
        <family val="2"/>
      </rPr>
      <t xml:space="preserve">
Guidelines for the Selection, Configuration, and Use of Transport Layer Security (TLS) Implementations</t>
    </r>
    <r>
      <rPr>
        <sz val="10"/>
        <color rgb="FF000000"/>
        <rFont val="Arial"/>
        <family val="2"/>
      </rPr>
      <t xml:space="preserve">
</t>
    </r>
    <r>
      <rPr>
        <u/>
        <sz val="10"/>
        <color rgb="FF1155CC"/>
        <rFont val="Arial"/>
        <family val="2"/>
      </rPr>
      <t>https://csrc.nist.gov/publications/detail/sp/800-52/rev-2/draft</t>
    </r>
  </si>
  <si>
    <t>COM-08</t>
  </si>
  <si>
    <t>Encrypt all user datagram protocol (UDP)-based communications (e.g., constrained application protocol (CoAP) between system components using the datagram transport layer security (DTLS) protocol specified in Internet Engineering Task Force (IETF) Request for Comments (RFC) 7525 or newer).</t>
  </si>
  <si>
    <t xml:space="preserve">Many IoT protocols require UDP-based transport. For these protocols, TLS is not a viable option. Therefore, the best practice is using the datagram equivalent of TLS: DTLS. </t>
  </si>
  <si>
    <r>
      <t xml:space="preserve">IETF RFC 7525: Recommendations for Secure Use of Transport Layer Security (TLS) and Datagram Transport Layer Security (DTLS) 
</t>
    </r>
    <r>
      <rPr>
        <u/>
        <sz val="10"/>
        <color rgb="FF1155CC"/>
        <rFont val="Arial"/>
        <family val="2"/>
      </rPr>
      <t>https://tools.ietf.org/html/rfc7525</t>
    </r>
  </si>
  <si>
    <t>COM-09</t>
  </si>
  <si>
    <t xml:space="preserve">Enforce end-to-end authenticated encryption protocols across all IoT system endpoints. Use transport layer security (TLS) and datagram transport layer security (DTLS) as appropriate based on TCP/UDP communications. Ensure that all encryption operations align with policy guidance from the latest version of the National Institute of Standards and Technology (NIST) SP 800-131A. </t>
  </si>
  <si>
    <t xml:space="preserve">Recommended cryptographic cipher suites change frequently based on attackers' abilities and vulnerabilities identified in algorithms previously thought secure. Always ensure that IoT systems implement the cipher suites recommended in NIST SP 800-131A and remove the deprecated suites. Failure to remove deprecated suites opens an IoT system to potential downgrade attacks whereby the attacker tricks a system component into negotiating a cryptographic connection using weaker algorithms. </t>
  </si>
  <si>
    <r>
      <t>NIST SP 800-131A Revision 2: Transitions: Recommendation for Transitioning the Use of Cryptographic Algorithms and Key Lengths</t>
    </r>
    <r>
      <rPr>
        <sz val="10"/>
        <color rgb="FF000000"/>
        <rFont val="Arial"/>
        <family val="2"/>
      </rPr>
      <t xml:space="preserve">
</t>
    </r>
    <r>
      <rPr>
        <u/>
        <sz val="10"/>
        <color rgb="FF1155CC"/>
        <rFont val="Arial"/>
        <family val="2"/>
      </rPr>
      <t>https://nvlpubs.nist.gov/nistpubs/SpecialPublications/NIST.SP.800-131Ar2.pdf</t>
    </r>
    <r>
      <rPr>
        <sz val="10"/>
        <color rgb="FF000000"/>
        <rFont val="Arial"/>
        <family val="2"/>
      </rPr>
      <t xml:space="preserve">
</t>
    </r>
  </si>
  <si>
    <t>Secure Communications
Trusted Communications</t>
  </si>
  <si>
    <t>Trusted Communications</t>
  </si>
  <si>
    <t>COM-10</t>
  </si>
  <si>
    <t xml:space="preserve">Configure IoT devices to drop new incoming communication attempts.  Require that IoT devices initiate all communications.  </t>
  </si>
  <si>
    <t>Most IoT devices have a known connection state. Devices should only communicate with trusted peers/systems/endpoints and drop any new connection requests, commands, and controls from unknown sources to reduce attack surfaces.</t>
  </si>
  <si>
    <r>
      <t>Securing Small-Business and Home Internet of Things (IoT) Devices: Mitigating Network-Based Attacks Using Manufacturer Usage Description (MUD)</t>
    </r>
    <r>
      <rPr>
        <sz val="10"/>
        <color rgb="FF000000"/>
        <rFont val="Arial"/>
        <family val="2"/>
      </rPr>
      <t xml:space="preserve">
</t>
    </r>
    <r>
      <rPr>
        <u/>
        <sz val="10"/>
        <color rgb="FF1155CC"/>
        <rFont val="Arial"/>
        <family val="2"/>
      </rPr>
      <t>https://www.nccoe.nist.gov/publication/1800-15/VolB/index.html</t>
    </r>
  </si>
  <si>
    <t>COM-11</t>
  </si>
  <si>
    <t>IAM-02
IAM-08
IVS-06</t>
  </si>
  <si>
    <t xml:space="preserve">Configure IoT devices, gateways, services and applications to communicate only with authorized peers and service endpoints. </t>
  </si>
  <si>
    <t>Access management is key to reducing security risks in an IoT ecosystem.</t>
  </si>
  <si>
    <r>
      <rPr>
        <sz val="10"/>
        <color rgb="FF000000"/>
        <rFont val="Arial"/>
        <family val="2"/>
      </rPr>
      <t xml:space="preserve">CSA Identity and Access Management for the Internet of Things - Summary Guidance
</t>
    </r>
    <r>
      <rPr>
        <u/>
        <sz val="10"/>
        <color rgb="FF1155CC"/>
        <rFont val="Arial"/>
        <family val="2"/>
      </rPr>
      <t>https://downloads.cloudsecurityalliance.org/assets/research/internet-of-things/identity-and-access-management-for-the-iot.pdf</t>
    </r>
  </si>
  <si>
    <t>Secure Data
Data Classification and Taxonomy</t>
  </si>
  <si>
    <t>Secure Data</t>
  </si>
  <si>
    <t>Data Classification and Taxonomy</t>
  </si>
  <si>
    <t>DAT-01</t>
  </si>
  <si>
    <t>DSI-01
DSI-04</t>
  </si>
  <si>
    <t xml:space="preserve">Document data collected, processed, and stored within IoT systems. Classify that data based on data type, value (criticality to the organization, and sensitivity). Label the data with tags (metadata) that can be used to identify data types flowing within the system. </t>
  </si>
  <si>
    <t>Effective control requires an understanding of data values and organizational security impacts if data is compromised. The level of control should correspond with that value.</t>
  </si>
  <si>
    <r>
      <t xml:space="preserve">Information Governance: Get Data Classification Right First
</t>
    </r>
    <r>
      <rPr>
        <u/>
        <sz val="10"/>
        <color rgb="FF1155CC"/>
        <rFont val="Arial"/>
        <family val="2"/>
      </rPr>
      <t>https://www.coalfire.com/news-and-events/newsletter/march-2013/information-governance-get-data-classification-rig</t>
    </r>
    <r>
      <rPr>
        <sz val="10"/>
        <color rgb="FF000000"/>
        <rFont val="Arial"/>
        <family val="2"/>
      </rPr>
      <t xml:space="preserve">
Data-use governance: monetizing data while respecting privacy</t>
    </r>
    <r>
      <rPr>
        <sz val="10"/>
        <color rgb="FF000000"/>
        <rFont val="Arial"/>
        <family val="2"/>
      </rPr>
      <t xml:space="preserve">
</t>
    </r>
    <r>
      <rPr>
        <u/>
        <sz val="10"/>
        <color rgb="FF1155CC"/>
        <rFont val="Arial"/>
        <family val="2"/>
      </rPr>
      <t>https://www.pwc.com/us/en/services/consulting/cybersecurity/library/broader-perspectives/data-use-governance.html</t>
    </r>
  </si>
  <si>
    <t>Ramon</t>
  </si>
  <si>
    <t>DAT-02</t>
  </si>
  <si>
    <t xml:space="preserve">DSI-01 </t>
  </si>
  <si>
    <t>Implement data security controls based on the classification of each data type</t>
  </si>
  <si>
    <t>Control levels should be based on the value of the data at risk. Strong controls over low-value data wastes resources. Weak or absent controls over valuable data expose organizations to unacceptable risks.</t>
  </si>
  <si>
    <r>
      <t xml:space="preserve">Information Governance: Get Data Classification Right First
</t>
    </r>
    <r>
      <rPr>
        <u/>
        <sz val="10"/>
        <color rgb="FF1155CC"/>
        <rFont val="Arial"/>
        <family val="2"/>
      </rPr>
      <t>https://www.coalfire.com/news-and-events/newsletter/march-2013/information-governance-get-data-classification-rig</t>
    </r>
    <r>
      <rPr>
        <sz val="10"/>
        <color rgb="FF000000"/>
        <rFont val="Arial"/>
        <family val="2"/>
      </rPr>
      <t xml:space="preserve">
</t>
    </r>
    <r>
      <rPr>
        <sz val="10"/>
        <color rgb="FF000000"/>
        <rFont val="Arial"/>
        <family val="2"/>
      </rPr>
      <t xml:space="preserve">Data-use governance: monetizing data while respecting privacy
</t>
    </r>
    <r>
      <rPr>
        <u/>
        <sz val="10"/>
        <color rgb="FF1155CC"/>
        <rFont val="Arial"/>
        <family val="2"/>
      </rPr>
      <t>https://www.pwc.com/us/en/services/consulting/cybersecurity/library/broader-perspectives/data-use-governance.html</t>
    </r>
    <r>
      <rPr>
        <sz val="10"/>
        <color rgb="FF000000"/>
        <rFont val="Arial"/>
        <family val="2"/>
      </rPr>
      <t xml:space="preserve">
</t>
    </r>
  </si>
  <si>
    <t xml:space="preserve">Secure Data </t>
  </si>
  <si>
    <t>DAT-03</t>
  </si>
  <si>
    <t>IAM-02
IAM-07
IAM-09</t>
  </si>
  <si>
    <t xml:space="preserve">Catalog data sources (both internal and third-party use) and enforce data authentication relied upon by the IoT system. Track the data lineage throughout the system as data is cleaned, reduced, modified, and aggregated. Then, pinpoint data sources—and any users or processes—that have acted upon any data used within an automated IoT decision process. </t>
  </si>
  <si>
    <r>
      <t>NISTIR 8259: Foundational Cybersecurity Activities for IoT Device Manufacturers</t>
    </r>
    <r>
      <rPr>
        <sz val="10"/>
        <color rgb="FF000000"/>
        <rFont val="Arial"/>
        <family val="2"/>
      </rPr>
      <t xml:space="preserve">
</t>
    </r>
    <r>
      <rPr>
        <u/>
        <sz val="10"/>
        <color rgb="FF1155CC"/>
        <rFont val="Arial"/>
        <family val="2"/>
      </rPr>
      <t>https://nvlpubs.nist.gov/nistpubs/ir/2020/NIST.IR.8259.pdf</t>
    </r>
    <r>
      <rPr>
        <sz val="10"/>
        <color rgb="FF000000"/>
        <rFont val="Arial"/>
        <family val="2"/>
      </rPr>
      <t xml:space="preserve">
NISTIR 8228: Considerations for Managing Internet of Things (IoT) Cybersecurity and Privacy Ris</t>
    </r>
    <r>
      <rPr>
        <sz val="10"/>
        <color rgb="FF000000"/>
        <rFont val="Arial"/>
        <family val="2"/>
      </rPr>
      <t xml:space="preserve">ks
</t>
    </r>
    <r>
      <rPr>
        <u/>
        <sz val="10"/>
        <color rgb="FF1155CC"/>
        <rFont val="Arial"/>
        <family val="2"/>
      </rPr>
      <t>https://nvlpubs.nist.gov/nistpubs/ir/2019/NIST.IR.8228.pdf</t>
    </r>
    <r>
      <rPr>
        <sz val="10"/>
        <color rgb="FF000000"/>
        <rFont val="Arial"/>
        <family val="2"/>
      </rPr>
      <t xml:space="preserve">
</t>
    </r>
  </si>
  <si>
    <t>Secure Data
Encrypted Data at Rest</t>
  </si>
  <si>
    <t>Encrypted Data at Rest</t>
  </si>
  <si>
    <t>DAT-04</t>
  </si>
  <si>
    <t xml:space="preserve">After cataloging data within an IoT system, identify any locations and systems which store that data and apply data-at-rest encryption controls to those locations and systems. Monitor to ensure new systems and components are not implemented without evaluating their storage of sensitive information. </t>
  </si>
  <si>
    <t>The National Institute of Standards and Technology has two approved block ciphers: AES and triple data encryption algorithm (TDEA, or TDES). Either of these are recommended. However, because computational resources are limited on IoT devices, lightweight cryptography is being researched as an option.</t>
  </si>
  <si>
    <r>
      <t xml:space="preserve">Report on Lightweight Cryptography
</t>
    </r>
    <r>
      <rPr>
        <u/>
        <sz val="10"/>
        <color rgb="FF1155CC"/>
        <rFont val="Arial"/>
        <family val="2"/>
      </rPr>
      <t>https://nvlpubs.nist.gov/nistpubs/ir/2017/NIST.IR.8114.pdf</t>
    </r>
  </si>
  <si>
    <t>Governance
Governance Framework</t>
  </si>
  <si>
    <t xml:space="preserve">Governance
</t>
  </si>
  <si>
    <t>Governance Framework</t>
  </si>
  <si>
    <t>GVN-01</t>
  </si>
  <si>
    <t xml:space="preserve">HRS-07
</t>
  </si>
  <si>
    <t xml:space="preserve">Create a governance framework for the IoT system. Clarify the individuals responsible for distributed systems' security and their interconnection to the cloud and other data services. Require the identification of executive leadership accountable for each system and define the responsibilities of those charged with securing those systems. Identify and document the roles and responsibilities of employees and third-party users for data and assets protection within IoT systems.  </t>
  </si>
  <si>
    <t xml:space="preserve">ISO/IEC 27014 defines a framework for information security governance that is adaptable for the IoT. 
</t>
  </si>
  <si>
    <r>
      <rPr>
        <sz val="10"/>
        <color rgb="FF000000"/>
        <rFont val="Arial"/>
        <family val="2"/>
      </rPr>
      <t xml:space="preserve">ISO/IEC 27014:2013(en): Information technology — Security techniques — Governance of information security
</t>
    </r>
    <r>
      <rPr>
        <u/>
        <sz val="10"/>
        <color rgb="FF1155CC"/>
        <rFont val="Arial"/>
        <family val="2"/>
      </rPr>
      <t>https://www.iso.org/obp/ui/#iso:std:iso-iec:27014:ed-1:v1:en</t>
    </r>
  </si>
  <si>
    <r>
      <t>Governance
Regulatory and Legal Requirements</t>
    </r>
    <r>
      <rPr>
        <i/>
        <sz val="10"/>
        <rFont val="Arial"/>
        <family val="2"/>
      </rPr>
      <t xml:space="preserve">
</t>
    </r>
  </si>
  <si>
    <t xml:space="preserve">Governance
</t>
  </si>
  <si>
    <t xml:space="preserve">Regulatory and Legal Requirements
</t>
  </si>
  <si>
    <t>GVN-02</t>
  </si>
  <si>
    <t xml:space="preserve">AAC-03
GRM-01
GRM-11
SEF-04
</t>
  </si>
  <si>
    <t xml:space="preserve">Don't neglect the incorporation of safety regulations (e.g., Food and Drug Administration (FDA), Department of Transportation (DoT), Federal Aviation Administration (FAA), etc.). </t>
  </si>
  <si>
    <r>
      <t xml:space="preserve">Defining your IoT governance practices
</t>
    </r>
    <r>
      <rPr>
        <u/>
        <sz val="10"/>
        <color rgb="FF1155CC"/>
        <rFont val="Arial"/>
        <family val="2"/>
      </rPr>
      <t>https://developer.ibm.com/articles/iot-governance-01/</t>
    </r>
    <r>
      <rPr>
        <sz val="10"/>
        <color rgb="FF000000"/>
        <rFont val="Arial"/>
        <family val="2"/>
      </rPr>
      <t xml:space="preserve">
Postmarket Management of Cybersecurity in Medical Devices
</t>
    </r>
    <r>
      <rPr>
        <u/>
        <sz val="10"/>
        <color rgb="FF1155CC"/>
        <rFont val="Arial"/>
        <family val="2"/>
      </rPr>
      <t>https://www.fda.gov/downloads/medicaldevices/deviceregulationandguidance/guidancedocuments/ucm482022.pdf</t>
    </r>
    <r>
      <rPr>
        <sz val="10"/>
        <color rgb="FF000000"/>
        <rFont val="Arial"/>
        <family val="2"/>
      </rPr>
      <t xml:space="preserve"> 
</t>
    </r>
    <r>
      <rPr>
        <sz val="10"/>
        <color rgb="FF000000"/>
        <rFont val="Arial"/>
        <family val="2"/>
      </rPr>
      <t xml:space="preserve">Design Considerations and Pre-market Submission Recommendations for Interoperable Medical Devices
</t>
    </r>
    <r>
      <rPr>
        <u/>
        <sz val="10"/>
        <color rgb="FF1155CC"/>
        <rFont val="Arial"/>
        <family val="2"/>
      </rPr>
      <t>https://www.fda.gov/downloads/MedicalDevices/DeviceRegulationandGuidance/GuidanceDocuments/UCM482649.pdf</t>
    </r>
  </si>
  <si>
    <t>Governance
Business Continuity</t>
  </si>
  <si>
    <t>Governance</t>
  </si>
  <si>
    <t>Business Continuity</t>
  </si>
  <si>
    <t>GVN-03</t>
  </si>
  <si>
    <t>BCR-01</t>
  </si>
  <si>
    <t xml:space="preserve">A unified framework business continuity plan shall be created, documented, and adopted to ensure all business continuity plans are consistent in addressing priorities for backup, recovery, testing, maintenance, and information security requirements. </t>
  </si>
  <si>
    <t xml:space="preserve">Create a continuity plan that details system owner contact information. Alert these contacts if the IoT system is compromised or made unavailable. </t>
  </si>
  <si>
    <r>
      <t xml:space="preserve">Contingency Planning Guide for Information Technology Systems </t>
    </r>
    <r>
      <rPr>
        <sz val="10"/>
        <color rgb="FF000000"/>
        <rFont val="Arial"/>
        <family val="2"/>
      </rPr>
      <t xml:space="preserve">
</t>
    </r>
    <r>
      <rPr>
        <u/>
        <sz val="10"/>
        <color rgb="FF1155CC"/>
        <rFont val="Arial"/>
        <family val="2"/>
      </rPr>
      <t>https://ithandbook.ffiec.gov/media/22151/ex_nist_sp_800_34.pdf</t>
    </r>
  </si>
  <si>
    <t>Governance
Compliance Management</t>
  </si>
  <si>
    <t>Compliance Management</t>
  </si>
  <si>
    <t>GVN-04</t>
  </si>
  <si>
    <t xml:space="preserve">AAC-2
</t>
  </si>
  <si>
    <t>Establish and implement an organizational compliance management program for all IoT systems. This system should be reviewed annually and used to monitor nonconformities with established policies, standards, procedures, and compliance obligations.</t>
  </si>
  <si>
    <t>Leverage compliance management programs to assess all IoT systems annually. This will provide reasonable assurances that IoT systems' configurations adhere to established policies, standards, procedures, and compliance obligations.</t>
  </si>
  <si>
    <r>
      <t xml:space="preserve">IS Audit Basics: Auditing the IoT
</t>
    </r>
    <r>
      <rPr>
        <u/>
        <sz val="10"/>
        <color rgb="FF1155CC"/>
        <rFont val="Arial"/>
        <family val="2"/>
      </rPr>
      <t>https://www.isaca.org/Journal/archives/2018/Volume-5/Pages/auditing-the-iot.aspx</t>
    </r>
    <r>
      <rPr>
        <sz val="10"/>
        <color rgb="FF000000"/>
        <rFont val="Arial"/>
        <family val="2"/>
      </rPr>
      <t xml:space="preserve">
An IoT Control Audit Methodology</t>
    </r>
    <r>
      <rPr>
        <sz val="10"/>
        <color rgb="FF000000"/>
        <rFont val="Arial"/>
        <family val="2"/>
      </rPr>
      <t xml:space="preserve">
</t>
    </r>
    <r>
      <rPr>
        <u/>
        <sz val="10"/>
        <color rgb="FF1155CC"/>
        <rFont val="Arial"/>
        <family val="2"/>
      </rPr>
      <t xml:space="preserve">https://www.isaca.org/Journal/archives/2017/Volume-6/Pages/an-iot-control-audit-methodology.aspx
</t>
    </r>
    <r>
      <rPr>
        <sz val="10"/>
        <color rgb="FF1155CC"/>
        <rFont val="Arial"/>
        <family val="2"/>
      </rPr>
      <t xml:space="preserve">
AWS: What is AWS IoT Device Defender
</t>
    </r>
    <r>
      <rPr>
        <u/>
        <sz val="10"/>
        <color rgb="FF1155CC"/>
        <rFont val="Arial"/>
        <family val="2"/>
      </rPr>
      <t>https://aws.amazon.com/iot-device-defender/?tag=zdnet-vig-20</t>
    </r>
  </si>
  <si>
    <t>Governance
Privacy</t>
  </si>
  <si>
    <t>Privacy</t>
  </si>
  <si>
    <t>GVN-05</t>
  </si>
  <si>
    <t>IAM-02 
IAM-09</t>
  </si>
  <si>
    <t>Implement and enforce technical and policy mechanisms to restrict administrator ability to track location or other sensitive attributes of system users. Implement access controls and logging procedures to prevent insiders from disabling these controls without proper event logging.</t>
  </si>
  <si>
    <t xml:space="preserve">Consider anonymity protections. Services should not allow users to be tracked unexpectedly. </t>
  </si>
  <si>
    <r>
      <t xml:space="preserve">Considerations for Managing Internet of Things (IoT) Cybersecurity and Privacy Risks
</t>
    </r>
    <r>
      <rPr>
        <u/>
        <sz val="10"/>
        <color rgb="FF1155CC"/>
        <rFont val="Arial"/>
        <family val="2"/>
      </rPr>
      <t>https://nvlpubs.nist.gov/nistpubs/ir/2019/NIST.IR.8228.pdf</t>
    </r>
    <r>
      <rPr>
        <sz val="10"/>
        <color rgb="FF000000"/>
        <rFont val="Arial"/>
        <family val="2"/>
      </rPr>
      <t xml:space="preserve">
</t>
    </r>
    <r>
      <rPr>
        <sz val="10"/>
        <color rgb="FF000000"/>
        <rFont val="Arial"/>
        <family val="2"/>
      </rPr>
      <t xml:space="preserve">Governing your IoT data
</t>
    </r>
    <r>
      <rPr>
        <u/>
        <sz val="10"/>
        <color rgb="FF1155CC"/>
        <rFont val="Arial"/>
        <family val="2"/>
      </rPr>
      <t>https://developer.ibm.com/articles/iot-governance-03/</t>
    </r>
  </si>
  <si>
    <t>GVN-06</t>
  </si>
  <si>
    <t xml:space="preserve">Document the metadata generated by the IoT system. Classify the metadata based on sensitivity level and identify any instances where aggregated data would increase the data sensitivity level. Establish procedures to ensure that metadata breaches are identified and handled in accordance with the organization's incident handling procedures and any applicable breach notification requirements. </t>
  </si>
  <si>
    <t>For example, smart meters may expose usage patterns that can determine occupancy habits. Implement methods to disguise these patterns.</t>
  </si>
  <si>
    <r>
      <t>Considerations for Managing Internet of Things (IoT) Cybersecurity and Privacy Risks</t>
    </r>
    <r>
      <rPr>
        <sz val="10"/>
        <color rgb="FF000000"/>
        <rFont val="Arial"/>
        <family val="2"/>
      </rPr>
      <t xml:space="preserve">
</t>
    </r>
    <r>
      <rPr>
        <u/>
        <sz val="10"/>
        <color rgb="FF1155CC"/>
        <rFont val="Arial"/>
        <family val="2"/>
      </rPr>
      <t xml:space="preserve">https://nvlpubs.nist.gov/nistpubs/ir/2019/NIST.IR.8228.pdf
</t>
    </r>
    <r>
      <rPr>
        <sz val="10"/>
        <color rgb="FF000000"/>
        <rFont val="Arial"/>
        <family val="2"/>
      </rPr>
      <t xml:space="preserve">Governing your IoT data
</t>
    </r>
    <r>
      <rPr>
        <u/>
        <sz val="10"/>
        <color rgb="FF1155CC"/>
        <rFont val="Arial"/>
        <family val="2"/>
      </rPr>
      <t>https://developer.ibm.com/articles/iot-governance-03</t>
    </r>
  </si>
  <si>
    <t>GVN-07</t>
  </si>
  <si>
    <t>GRM-01</t>
  </si>
  <si>
    <t xml:space="preserve">Privacy impact assessments help identify legal and regulatory data requirements, corresponding risks, and needed protections. As a result, requirements may vary by jurisdiction and industry. </t>
  </si>
  <si>
    <r>
      <t>Considerations for Managing Internet of Things (IoT) Cybersecurity and Privacy Risks</t>
    </r>
    <r>
      <rPr>
        <sz val="10"/>
        <color rgb="FF000000"/>
        <rFont val="Arial"/>
        <family val="2"/>
      </rPr>
      <t xml:space="preserve">
</t>
    </r>
    <r>
      <rPr>
        <u/>
        <sz val="10"/>
        <color rgb="FF1155CC"/>
        <rFont val="Arial"/>
        <family val="2"/>
      </rPr>
      <t xml:space="preserve">https://nvlpubs.nist.gov/nistpubs/ir/2019/NIST.IR.8228.pdf
</t>
    </r>
    <r>
      <rPr>
        <sz val="10"/>
        <color rgb="FF000000"/>
        <rFont val="Arial"/>
        <family val="2"/>
      </rPr>
      <t>Privacy Impact Assessment Template</t>
    </r>
    <r>
      <rPr>
        <sz val="10"/>
        <color rgb="FF000000"/>
        <rFont val="Arial"/>
        <family val="2"/>
      </rPr>
      <t xml:space="preserve">
</t>
    </r>
    <r>
      <rPr>
        <u/>
        <sz val="10"/>
        <color rgb="FF1155CC"/>
        <rFont val="Arial"/>
        <family val="2"/>
      </rPr>
      <t xml:space="preserve">https://www.dhs.gov/sites/default/files/publications/privacy_pia_template%202017.pdf
</t>
    </r>
    <r>
      <rPr>
        <sz val="10"/>
        <color rgb="FF000000"/>
        <rFont val="Arial"/>
        <family val="2"/>
      </rPr>
      <t>IAPP Privacy Impact Assessment Full Report Template</t>
    </r>
    <r>
      <rPr>
        <sz val="10"/>
        <color rgb="FF000000"/>
        <rFont val="Arial"/>
        <family val="2"/>
      </rPr>
      <t xml:space="preserve">
</t>
    </r>
    <r>
      <rPr>
        <u/>
        <sz val="10"/>
        <color rgb="FF1155CC"/>
        <rFont val="Arial"/>
        <family val="2"/>
      </rPr>
      <t>https://iapp.org/media/pdf/knowledge_center/Generic_PIA_Report_-_The_Privacy_Professor_June_2012.pdf</t>
    </r>
    <r>
      <rPr>
        <sz val="10"/>
        <color rgb="FF000000"/>
        <rFont val="Arial"/>
        <family val="2"/>
      </rPr>
      <t xml:space="preserve">  
FedRAMP Privacy Impact Assessment (PIA) Templat</t>
    </r>
    <r>
      <rPr>
        <sz val="10"/>
        <color rgb="FF000000"/>
        <rFont val="Arial"/>
        <family val="2"/>
      </rPr>
      <t xml:space="preserve">e
</t>
    </r>
    <r>
      <rPr>
        <u/>
        <sz val="10"/>
        <color rgb="FF1155CC"/>
        <rFont val="Arial"/>
        <family val="2"/>
      </rPr>
      <t>https://www.fedramp.gov/assets/resources/templates/SSP-A04-FedRAMP-PIA-Template.docx</t>
    </r>
  </si>
  <si>
    <t>GVN-08</t>
  </si>
  <si>
    <t>GRM-09</t>
  </si>
  <si>
    <t>Administrators should be aware of the results to adequately protect data and avoid making changes that increase risk.</t>
  </si>
  <si>
    <r>
      <t xml:space="preserve">Considerations for Managing Internet of Things (IoT) Cybersecurity and Privacy Risks
</t>
    </r>
    <r>
      <rPr>
        <u/>
        <sz val="10"/>
        <color rgb="FF1155CC"/>
        <rFont val="Arial"/>
        <family val="2"/>
      </rPr>
      <t>https://nvlpubs.nist.gov/nistpubs/ir/2019/NIST.IR.8228.pdf</t>
    </r>
    <r>
      <rPr>
        <sz val="10"/>
        <color rgb="FF000000"/>
        <rFont val="Arial"/>
        <family val="2"/>
      </rPr>
      <t xml:space="preserve">
Privacy Impact Assessment Template
</t>
    </r>
    <r>
      <rPr>
        <u/>
        <sz val="10"/>
        <color rgb="FF1155CC"/>
        <rFont val="Arial"/>
        <family val="2"/>
      </rPr>
      <t>https://www.dhs.gov/sites/default/files/publications/privacy_pia_template%202017.pdf</t>
    </r>
    <r>
      <rPr>
        <sz val="10"/>
        <color rgb="FF000000"/>
        <rFont val="Arial"/>
        <family val="2"/>
      </rPr>
      <t xml:space="preserve">
IAPP Privacy Impact Assessment Full Report Template
</t>
    </r>
    <r>
      <rPr>
        <u/>
        <sz val="10"/>
        <color rgb="FF1155CC"/>
        <rFont val="Arial"/>
        <family val="2"/>
      </rPr>
      <t>https://iapp.org/media/pdf/knowledge_center/Generic_PIA_Report_-_The_Privacy_Professor_June_2012.pdf</t>
    </r>
    <r>
      <rPr>
        <sz val="10"/>
        <color rgb="FF000000"/>
        <rFont val="Arial"/>
        <family val="2"/>
      </rPr>
      <t xml:space="preserve">
FedRAMP Privacy Impact Assessment (PIA) Template
</t>
    </r>
    <r>
      <rPr>
        <u/>
        <sz val="10"/>
        <color rgb="FF1155CC"/>
        <rFont val="Arial"/>
        <family val="2"/>
      </rPr>
      <t>https://www.fedramp.gov/assets/resources/templates/SSP-A04-FedRAMP-PIA-Template.docx</t>
    </r>
  </si>
  <si>
    <t>Governance
Safety</t>
  </si>
  <si>
    <t>Safety</t>
  </si>
  <si>
    <t>GVN-09</t>
  </si>
  <si>
    <t>Safety risks include common risks from electronic device usage, such as shock or fire damage. Some IoT devices may also have safety risks due to operational failure.</t>
  </si>
  <si>
    <r>
      <t xml:space="preserve">Five Impactful IoT Sustainability Solutions
</t>
    </r>
    <r>
      <rPr>
        <u/>
        <sz val="10"/>
        <color rgb="FF1155CC"/>
        <rFont val="Arial"/>
        <family val="2"/>
      </rPr>
      <t>https://www.iotacommunications.com/blog/iot-sustainability-solution/</t>
    </r>
  </si>
  <si>
    <t>GVN-10</t>
  </si>
  <si>
    <t>When prioritizing safety risks, consider risks from improper usage as well.</t>
  </si>
  <si>
    <r>
      <t xml:space="preserve">RIoTS: Risk Analysis of IoT Supply Chain Threats 
</t>
    </r>
    <r>
      <rPr>
        <u/>
        <sz val="10"/>
        <color rgb="FF1155CC"/>
        <rFont val="Arial"/>
        <family val="2"/>
      </rPr>
      <t>https://arxiv.org/pdf/1911.12862.pdf</t>
    </r>
    <r>
      <rPr>
        <sz val="10"/>
        <color rgb="FF000000"/>
        <rFont val="Arial"/>
        <family val="2"/>
      </rPr>
      <t xml:space="preserve">
A Hazard Analysis Technique for the Internet of Things (IoT) and Mobile 
</t>
    </r>
    <r>
      <rPr>
        <u/>
        <sz val="10"/>
        <color rgb="FF1155CC"/>
        <rFont val="Arial"/>
        <family val="2"/>
      </rPr>
      <t>http://psas.scripts.mit.edu/home/wp-content/uploads/2017/04/Greg-Pope_STPA-For-IoT-And-Mobile-Software_Paper.pdf</t>
    </r>
  </si>
  <si>
    <t>Identity and Access Management
Access Control</t>
  </si>
  <si>
    <t>Identity and Access Management</t>
  </si>
  <si>
    <t>Access Control</t>
  </si>
  <si>
    <t>IAM-01</t>
  </si>
  <si>
    <t>IAM-05
IVS-09</t>
  </si>
  <si>
    <t xml:space="preserve">Implement attribute-based access control (ABAC) to enable policy-driven dynamic authorizations within the IoT system and support secure sharing of information across the organization and partner organizations. </t>
  </si>
  <si>
    <t xml:space="preserve">Attribute-based access control enables precise access control, which allows for a higher number of discrete inputs into an access control decision. This model provides a bigger set of possible variable combinations to reflect a larger and more definitive set of possible rules to express policies. </t>
  </si>
  <si>
    <r>
      <rPr>
        <sz val="10"/>
        <color rgb="FF000000"/>
        <rFont val="Arial"/>
        <family val="2"/>
      </rPr>
      <t xml:space="preserve">Guide to Attribute Based Access Control (ABAC) Definition and Considerations
</t>
    </r>
    <r>
      <rPr>
        <u/>
        <sz val="10"/>
        <color rgb="FF1155CC"/>
        <rFont val="Arial"/>
        <family val="2"/>
      </rPr>
      <t>https://nvlpubs.nist.gov/nistpubs/SpecialPublications/NIST.SP.800-162.pdf</t>
    </r>
  </si>
  <si>
    <t>Identity and Access Management
Account Audit</t>
  </si>
  <si>
    <t>Account Audit</t>
  </si>
  <si>
    <t>IAM-02
IAM-10
IAM-11</t>
  </si>
  <si>
    <t>Audit user, administrator, service, and device accounts within the IoT system at least annually. Take action to disable any accounts that are determined unnecessary—including those that are unauthorized and expired.</t>
  </si>
  <si>
    <t xml:space="preserve">Poor account management represents a way for automated attacks to spread throughout an organization. </t>
  </si>
  <si>
    <r>
      <t xml:space="preserve">Interagency Report on the Status of International Cybersecurity Standardization for the Internet of Things (IoT) </t>
    </r>
    <r>
      <rPr>
        <u/>
        <sz val="10"/>
        <color rgb="FF1155CC"/>
        <rFont val="Arial"/>
        <family val="2"/>
      </rPr>
      <t>https://nvlpubs.nist.gov/nistpubs/ir/2018/NIST.IR.8200.pdf</t>
    </r>
  </si>
  <si>
    <t>Identity and Access Management
Authentication</t>
  </si>
  <si>
    <t>Authentication</t>
  </si>
  <si>
    <t>IAM-03</t>
  </si>
  <si>
    <t xml:space="preserve">Configure certificate-based authentication on IoT devices, gateways and services.  </t>
  </si>
  <si>
    <t>X.509 certificates are a common option. 1609.2 certificates are about half the size of X.509 certificates and use elliptical curve cryptography.</t>
  </si>
  <si>
    <r>
      <t xml:space="preserve">Best practices for deploying passwords and other sensitive data to ASP.NET and Azure App Service 
</t>
    </r>
    <r>
      <rPr>
        <u/>
        <sz val="10"/>
        <color rgb="FF1155CC"/>
        <rFont val="Arial"/>
        <family val="2"/>
      </rPr>
      <t>https://docs.microsoft.com/en-us/aspnet/identity/overview/features-api/best-practices-for-deploying-passwords-and-other-sensitive-data-to-aspnet-and-azure</t>
    </r>
  </si>
  <si>
    <t>Identity and Access Management
Authorization</t>
  </si>
  <si>
    <t>Authorization</t>
  </si>
  <si>
    <t>IAM-04</t>
  </si>
  <si>
    <t xml:space="preserve">Minimize privileged service operations. Do not run network services such as web servers with root privileges. Instead, require "run as/sudo" operations. Implement and assign privileged roles to system components and users, such as trusted devices, privileged local users, system administrators, trusted applications, and trusted gateway. </t>
  </si>
  <si>
    <t>Version control helps track changes and establishes a baseline for security events.</t>
  </si>
  <si>
    <r>
      <t xml:space="preserve">Identity and Access Management for IoT - Summary Guidance
</t>
    </r>
    <r>
      <rPr>
        <u/>
        <sz val="10"/>
        <color rgb="FF1155CC"/>
        <rFont val="Arial"/>
        <family val="2"/>
      </rPr>
      <t>https://downloads.cloudsecurityalliance.org/assets/research/internet-of-things/identity-and-access-management-for-the-iot.pdf</t>
    </r>
    <r>
      <rPr>
        <sz val="10"/>
        <color rgb="FF000000"/>
        <rFont val="Arial"/>
        <family val="2"/>
      </rPr>
      <t xml:space="preserve">
Identity and access management for AWS IoT
</t>
    </r>
    <r>
      <rPr>
        <u/>
        <sz val="10"/>
        <color rgb="FF1155CC"/>
        <rFont val="Arial"/>
        <family val="2"/>
      </rPr>
      <t>https://docs.aws.amazon.com/iot/latest/developerguide/security-iam.html</t>
    </r>
  </si>
  <si>
    <t>IAM-05</t>
  </si>
  <si>
    <r>
      <t xml:space="preserve">Location and Maps in Azure IoT Central powered by Azure Maps
</t>
    </r>
    <r>
      <rPr>
        <u/>
        <sz val="10"/>
        <color rgb="FF1155CC"/>
        <rFont val="Arial"/>
        <family val="2"/>
      </rPr>
      <t>https://azure.microsoft.com/en-us/blog/location-and-maps-in-azure-iot-central-powered-by-azure-maps/</t>
    </r>
    <r>
      <rPr>
        <sz val="10"/>
        <color rgb="FF000000"/>
        <rFont val="Arial"/>
        <family val="2"/>
      </rPr>
      <t xml:space="preserve">
Azure Maps and IoT
</t>
    </r>
    <r>
      <rPr>
        <u/>
        <sz val="10"/>
        <color rgb="FF1155CC"/>
        <rFont val="Arial"/>
        <family val="2"/>
      </rPr>
      <t>https://www.codematters.online/azure-maps-and-iot/</t>
    </r>
  </si>
  <si>
    <t>IAM-06</t>
  </si>
  <si>
    <t>IAM-02
IAM-05</t>
  </si>
  <si>
    <t xml:space="preserve">Enforce the concept of least privilege. Limit applications and services that run with elevated access, such as administrative privileges. Require authentication for all access and sensitive actions.  </t>
  </si>
  <si>
    <t>Refrain from enabling cloud and network services (e.g., web servers) to run as root, especially if a processes exist in a monolithic environment.</t>
  </si>
  <si>
    <r>
      <t xml:space="preserve">NIST Special Publication 800-53 (Rev. 4): Security and Privacy Controls for Federal Information Systems and Organizations
</t>
    </r>
    <r>
      <rPr>
        <u/>
        <sz val="10"/>
        <color rgb="FF1155CC"/>
        <rFont val="Arial"/>
        <family val="2"/>
      </rPr>
      <t>https://nvd.nist.gov/800-53/Rev4/control/AC-6</t>
    </r>
  </si>
  <si>
    <t>Identity and Access Management
Bootstrap</t>
  </si>
  <si>
    <t>Bootstrap</t>
  </si>
  <si>
    <t>IAM-07</t>
  </si>
  <si>
    <t xml:space="preserve">Establish a process for securely bootstrapping IoT devices onto networks. Give preference to IoT devices capable of zero-touch provisioning, as these devices come pre-loaded with manufacturer credentials embedded in the hardware. Zero-touch provisioning requires a trusted out-of-band process for loading serial numbers and public keys of devices to be provisioned. </t>
  </si>
  <si>
    <t xml:space="preserve">If zero-touch provisioning is unavailable, then set up a trusted facility to register device serial numbers and preload identities/keys/certificates into the device before fielding on the network. In all cases, encrypt all account registration and update commands. </t>
  </si>
  <si>
    <t>Identity and Access Management
Certificate Management</t>
  </si>
  <si>
    <t xml:space="preserve">Certificate Management   </t>
  </si>
  <si>
    <t>IAM-08</t>
  </si>
  <si>
    <t>This control helps with effective and timely incident response.</t>
  </si>
  <si>
    <r>
      <t xml:space="preserve">Securing Small-Business and Home Internet of Things (IoT) Devices
</t>
    </r>
    <r>
      <rPr>
        <u/>
        <sz val="10"/>
        <color rgb="FF1155CC"/>
        <rFont val="Arial"/>
        <family val="2"/>
      </rPr>
      <t>https://www.nccoe.nist.gov/publication/1800-15/VolB/index.html</t>
    </r>
    <r>
      <rPr>
        <sz val="10"/>
        <color rgb="FF000000"/>
        <rFont val="Arial"/>
        <family val="2"/>
      </rPr>
      <t xml:space="preserve">
Trusted Internet of Things (IoT) Device Network-Layer Onboarding and Lifecycle Management (Draft)</t>
    </r>
    <r>
      <rPr>
        <sz val="10"/>
        <color rgb="FF000000"/>
        <rFont val="Arial"/>
        <family val="2"/>
      </rPr>
      <t xml:space="preserve">
</t>
    </r>
    <r>
      <rPr>
        <u/>
        <sz val="10"/>
        <color rgb="FF1155CC"/>
        <rFont val="Arial"/>
        <family val="2"/>
      </rPr>
      <t>https://nvlpubs.nist.gov/nistpubs/CSWP/NIST.CSWP.09082020-draft.pdf</t>
    </r>
    <r>
      <rPr>
        <sz val="10"/>
        <color rgb="FF000000"/>
        <rFont val="Arial"/>
        <family val="2"/>
      </rPr>
      <t xml:space="preserve">
Device Security | Cloud IoT Core Documentation | Google Clou</t>
    </r>
    <r>
      <rPr>
        <sz val="10"/>
        <color rgb="FF000000"/>
        <rFont val="Arial"/>
        <family val="2"/>
      </rPr>
      <t xml:space="preserve">d
</t>
    </r>
    <r>
      <rPr>
        <u/>
        <sz val="10"/>
        <color rgb="FF1155CC"/>
        <rFont val="Arial"/>
        <family val="2"/>
      </rPr>
      <t>https://cloud.google.com/iot/docs/concepts/device-security</t>
    </r>
  </si>
  <si>
    <t>Certificate Management</t>
  </si>
  <si>
    <r>
      <t xml:space="preserve">Securing Small-Business and Home Internet of Things (IoT) Devices
</t>
    </r>
    <r>
      <rPr>
        <u/>
        <sz val="10"/>
        <color rgb="FF1155CC"/>
        <rFont val="Arial"/>
        <family val="2"/>
      </rPr>
      <t>https://www.nccoe.nist.gov/publication/1800-15/VolB/index.html</t>
    </r>
    <r>
      <rPr>
        <sz val="10"/>
        <color rgb="FF000000"/>
        <rFont val="Arial"/>
        <family val="2"/>
      </rPr>
      <t xml:space="preserve">
Trusted Internet of Things (IoT) Device Network-Layer Onboarding and Lifecycle Management (Draft)
</t>
    </r>
    <r>
      <rPr>
        <u/>
        <sz val="10"/>
        <color rgb="FF1155CC"/>
        <rFont val="Arial"/>
        <family val="2"/>
      </rPr>
      <t>https://nvlpubs.nist.gov/nistpubs/CSWP/NIST.CSWP.09082020-draft.pdf</t>
    </r>
    <r>
      <rPr>
        <sz val="10"/>
        <color rgb="FF000000"/>
        <rFont val="Arial"/>
        <family val="2"/>
      </rPr>
      <t xml:space="preserve">
Device Security | Cloud IoT Core Documentation | Google Cloud
</t>
    </r>
    <r>
      <rPr>
        <u/>
        <sz val="10"/>
        <color rgb="FF1155CC"/>
        <rFont val="Arial"/>
        <family val="2"/>
      </rPr>
      <t>https://cloud.google.com/iot/docs/concepts/device-security</t>
    </r>
  </si>
  <si>
    <t>IAM-10</t>
  </si>
  <si>
    <t xml:space="preserve">Establish operational certificate lifetimes of no more than three years. Manufacturers may embed device identity certificates with no expiration, but these certificates should only be used to establish shorter-term operational certificates. </t>
  </si>
  <si>
    <t>IAM-11</t>
  </si>
  <si>
    <t xml:space="preserve">Establish a process for certificate revocation that includes required reporting channels, investigation methods, and authorities for approving/disapproving placement on the revocation list. </t>
  </si>
  <si>
    <t>Certificates are revoked in certain situations (e.g., a user leaves an organization or changes roles). The certificate is included in the certificate revocation list (CRL) or online certificate status protocol (OCSP), and the revoked certificates are recorded in the audit report.</t>
  </si>
  <si>
    <r>
      <t>Securing Small-Business and Home Internet of Things (IoT) Devices</t>
    </r>
    <r>
      <rPr>
        <sz val="10"/>
        <color rgb="FF000000"/>
        <rFont val="Arial"/>
        <family val="2"/>
      </rPr>
      <t xml:space="preserve">
</t>
    </r>
    <r>
      <rPr>
        <u/>
        <sz val="10"/>
        <color rgb="FF1155CC"/>
        <rFont val="Arial"/>
        <family val="2"/>
      </rPr>
      <t>https://www.nccoe.nist.gov/publication/1800-15/VolB/index.html</t>
    </r>
    <r>
      <rPr>
        <sz val="10"/>
        <color rgb="FF000000"/>
        <rFont val="Arial"/>
        <family val="2"/>
      </rPr>
      <t xml:space="preserve">
Trusted Internet of Things (IoT) Device Network-Layer Onboarding and Lifecycle Management (Draft) 
</t>
    </r>
    <r>
      <rPr>
        <u/>
        <sz val="10"/>
        <color rgb="FF1155CC"/>
        <rFont val="Arial"/>
        <family val="2"/>
      </rPr>
      <t>https://nvlpubs.nist.gov/nistpubs/CSWP/NIST.CSWP.09082020-draft.pdf</t>
    </r>
    <r>
      <rPr>
        <sz val="10"/>
        <color rgb="FF000000"/>
        <rFont val="Arial"/>
        <family val="2"/>
      </rPr>
      <t xml:space="preserve">
Device Security | Cloud IoT Core Documentation | Google Cloud
</t>
    </r>
    <r>
      <rPr>
        <u/>
        <sz val="10"/>
        <color rgb="FF1155CC"/>
        <rFont val="Arial"/>
        <family val="2"/>
      </rPr>
      <t>https://cloud.google.com/iot/docs/concepts/device-security</t>
    </r>
  </si>
  <si>
    <t>Credential Management
Certificate Management Policies</t>
  </si>
  <si>
    <t>Credential Management</t>
  </si>
  <si>
    <t>Certificate Management Policies</t>
  </si>
  <si>
    <t>IAM-12</t>
  </si>
  <si>
    <t xml:space="preserve">Device identify validation should be based on either:
a. in-person reviews; or 
b. automated provisioning based on established key material (e.g., by the manufacturer). </t>
  </si>
  <si>
    <r>
      <t xml:space="preserve">SSL/TLS Automation for the IoT with ACME
</t>
    </r>
    <r>
      <rPr>
        <u/>
        <sz val="10"/>
        <color rgb="FF1155CC"/>
        <rFont val="Arial"/>
        <family val="2"/>
      </rPr>
      <t>https://www.ssl.com/article/ssl-tls-automation-for-the-iot-with-acme/</t>
    </r>
    <r>
      <rPr>
        <sz val="10"/>
        <color rgb="FF000000"/>
        <rFont val="Arial"/>
        <family val="2"/>
      </rPr>
      <t xml:space="preserve">
Manage certificates on an IoT Edge device
</t>
    </r>
    <r>
      <rPr>
        <u/>
        <sz val="10"/>
        <color rgb="FF1155CC"/>
        <rFont val="Arial"/>
        <family val="2"/>
      </rPr>
      <t>https://docs.microsoft.com/en-us/azure/iot-edge/how-to-manage-device-certificates</t>
    </r>
  </si>
  <si>
    <t>Credential Management
Certificate Process Automation</t>
  </si>
  <si>
    <t>Certificate Process Automation</t>
  </si>
  <si>
    <t>IAM-13</t>
  </si>
  <si>
    <t xml:space="preserve">Establish automated certificate processes to include certificates' renewal. </t>
  </si>
  <si>
    <r>
      <t>SSL/TLS Automation for the IoT with ACME</t>
    </r>
    <r>
      <rPr>
        <sz val="10"/>
        <color rgb="FF000000"/>
        <rFont val="Arial"/>
        <family val="2"/>
      </rPr>
      <t xml:space="preserve">
</t>
    </r>
    <r>
      <rPr>
        <u/>
        <sz val="10"/>
        <color rgb="FF1155CC"/>
        <rFont val="Arial"/>
        <family val="2"/>
      </rPr>
      <t>https://www.ssl.com/article/ssl-tls-automation-for-the-iot-with-acme/</t>
    </r>
    <r>
      <rPr>
        <sz val="10"/>
        <color rgb="FF000000"/>
        <rFont val="Arial"/>
        <family val="2"/>
      </rPr>
      <t xml:space="preserve">
Manage certificates on an IoT Edge device
</t>
    </r>
    <r>
      <rPr>
        <u/>
        <sz val="10"/>
        <color rgb="FF1155CC"/>
        <rFont val="Arial"/>
        <family val="2"/>
      </rPr>
      <t>https://docs.microsoft.com/en-us/azure/iot-edge/how-to-manage-device-certificates</t>
    </r>
  </si>
  <si>
    <t>Identity and Access Management
Key Management</t>
  </si>
  <si>
    <t>Key Management</t>
  </si>
  <si>
    <t>IAM-14</t>
  </si>
  <si>
    <t>IAM-15</t>
  </si>
  <si>
    <t>EKM-04</t>
  </si>
  <si>
    <t xml:space="preserve">Employ automated mechanisms for key updates (e.g., rotation or derivation). </t>
  </si>
  <si>
    <t>IAM-16</t>
  </si>
  <si>
    <t xml:space="preserve">Establish a specialized key management user group to securely configure key management within IoT devices and services. </t>
  </si>
  <si>
    <t>Technical Security Policies
Identity Management Policies</t>
  </si>
  <si>
    <t xml:space="preserve">Technical Security Policies
</t>
  </si>
  <si>
    <t>Identity Management Policies</t>
  </si>
  <si>
    <t>IAM-17</t>
  </si>
  <si>
    <t>IAM-03
IAM-08</t>
  </si>
  <si>
    <t>Document an identity management policy for the IoT system. Define appropriate uses for symmetric keys, passwords, and certificates. Restrict the provision of duplicate identity credentials (keys, certificates, passwords) to more than one device, user, or service.</t>
  </si>
  <si>
    <t xml:space="preserve">This control limits the risk from compromised devices by raising the complexity challenges for attackers. </t>
  </si>
  <si>
    <t>Identity and Access Management
Password Management</t>
  </si>
  <si>
    <t>Password Management</t>
  </si>
  <si>
    <t>IAM-18</t>
  </si>
  <si>
    <t>IAM-12
IVS-12
MOS-16</t>
  </si>
  <si>
    <t xml:space="preserve">Enforce minimum password complexity requirements for all IoT devices and associated services (e.g., cloud services). Enforce password aging requirements. Define and enforce lock-out policies.  </t>
  </si>
  <si>
    <t>HITRUST CSF V9.4
https://hitrustalliance.net/</t>
  </si>
  <si>
    <t>IAM-19</t>
  </si>
  <si>
    <t>IVS-12
MOS-16</t>
  </si>
  <si>
    <t>Establish robust password processes across devices and IoT infrastructure. Do not hardcode passwords, credentials, or private keys into the device firmware. Do not provision duplicate identities or passwords across multiple devices or product lines. Follow industry standards such as NIST Special Publication 800-63: Digital Identity Guidelines.</t>
  </si>
  <si>
    <t>Password controls help identify authorized users and create accountability for actions taken. Password controls prevent impersonation of an authorized user by an unauthorized one.</t>
  </si>
  <si>
    <r>
      <t xml:space="preserve">Digital Identity Guidelines
</t>
    </r>
    <r>
      <rPr>
        <u/>
        <sz val="10"/>
        <color rgb="FF1155CC"/>
        <rFont val="Arial"/>
        <family val="2"/>
      </rPr>
      <t>https://pages.nist.gov/800-63-3/</t>
    </r>
  </si>
  <si>
    <t>IAM-20</t>
  </si>
  <si>
    <t xml:space="preserve">Review and identify devices that contain default passwords and change those passwords immediately (preferably before connecting to a network). Identify passwords shared across multiple devices and change those passwords immediately to unique values. </t>
  </si>
  <si>
    <t>1. There should be a password policy enforceable across various systems, including at gateways and the cloud.
2. Consider automatically disabling default accounts authorized by open-source software and instead create accounts (as per the roles and responsibilities (R&amp;R) matrix).</t>
  </si>
  <si>
    <r>
      <t xml:space="preserve">INTERNET OF THINGS (IOT) SECURITYBEST PRACTICES
</t>
    </r>
    <r>
      <rPr>
        <u/>
        <sz val="10"/>
        <color rgb="FF1155CC"/>
        <rFont val="Arial"/>
        <family val="2"/>
      </rPr>
      <t>https://internetinitiative.ieee.org/images/files/resources/white_papers/internet_of_things_feb2017.pdf</t>
    </r>
  </si>
  <si>
    <t>IAM-21</t>
  </si>
  <si>
    <t>IVS-12</t>
  </si>
  <si>
    <t xml:space="preserve">If passwords are used for remote access to IoT devices, update them at least once per year. When possible, implement mechanisms that allow for the update of passwords automatically. Given the amount of IoT devices that populate networks, it is preferable to use certificates for remote access as passwords become challenging to manage as quantities of devices increase. </t>
  </si>
  <si>
    <t xml:space="preserve">Given the number of IoT devices that populate networks, it is preferable to use remote access certificates as passwords become challenging to manage as devices quantities increase. </t>
  </si>
  <si>
    <r>
      <rPr>
        <sz val="10"/>
        <color rgb="FF000000"/>
        <rFont val="Arial"/>
        <family val="2"/>
      </rPr>
      <t xml:space="preserve">Digital Identity Guidelines: Authentication and Lifecycle Management
</t>
    </r>
    <r>
      <rPr>
        <u/>
        <sz val="10"/>
        <color rgb="FF1155CC"/>
        <rFont val="Arial"/>
        <family val="2"/>
      </rPr>
      <t>https://nvlpubs.nist.gov/nistpubs/SpecialPublications/NIST.SP.800-63b.pdf</t>
    </r>
  </si>
  <si>
    <t>Identity and Access Management
Trust Anchor Management</t>
  </si>
  <si>
    <t>Trust Anchor Management</t>
  </si>
  <si>
    <t>IAM-22</t>
  </si>
  <si>
    <t xml:space="preserve">Establish a process and acquire technology to manage secure updates of devices and service trust anchors. Restrict access to updating device trust anchors to only authorized administrators.  </t>
  </si>
  <si>
    <t xml:space="preserve">Give preference to automated update capabilities.  </t>
  </si>
  <si>
    <t>Incident Management
Incident Response</t>
  </si>
  <si>
    <t>Incident Management</t>
  </si>
  <si>
    <t>Incident Response</t>
  </si>
  <si>
    <t>IMT-01</t>
  </si>
  <si>
    <t>SEF-04</t>
  </si>
  <si>
    <t>IoT Device Security
Certified Devices</t>
  </si>
  <si>
    <t>IoT Device Security</t>
  </si>
  <si>
    <t>Certified Devices</t>
  </si>
  <si>
    <t>IOT-01</t>
  </si>
  <si>
    <t xml:space="preserve">Acquire IoT products that have undergone testing and received a device security certification.  </t>
  </si>
  <si>
    <r>
      <rPr>
        <sz val="10"/>
        <color rgb="FF000000"/>
        <rFont val="Arial"/>
        <family val="2"/>
      </rPr>
      <t>Getting Certified: Assurance Applicable to the Entire IoT Value Chain</t>
    </r>
    <r>
      <rPr>
        <sz val="10"/>
        <color rgb="FF000000"/>
        <rFont val="Arial"/>
        <family val="2"/>
      </rPr>
      <t xml:space="preserve">
</t>
    </r>
    <r>
      <rPr>
        <u/>
        <sz val="10"/>
        <color rgb="FF1155CC"/>
        <rFont val="Arial"/>
        <family val="2"/>
      </rPr>
      <t xml:space="preserve">https://www.psacertified.org/getting-certified/
</t>
    </r>
    <r>
      <rPr>
        <sz val="10"/>
        <color rgb="FF000000"/>
        <rFont val="Arial"/>
        <family val="2"/>
      </rPr>
      <t xml:space="preserve">
</t>
    </r>
    <r>
      <rPr>
        <sz val="10"/>
        <color rgb="FF000000"/>
        <rFont val="Arial"/>
        <family val="2"/>
      </rPr>
      <t>Security Evaluation Standard for IoT Platforms</t>
    </r>
    <r>
      <rPr>
        <sz val="10"/>
        <color rgb="FF000000"/>
        <rFont val="Arial"/>
        <family val="2"/>
      </rPr>
      <t xml:space="preserve">
</t>
    </r>
    <r>
      <rPr>
        <u/>
        <sz val="10"/>
        <color rgb="FF1155CC"/>
        <rFont val="Arial"/>
        <family val="2"/>
      </rPr>
      <t>https://www.trustcb.com/iot/sesip/</t>
    </r>
  </si>
  <si>
    <t>IoT Device Security
Secure Configuration</t>
  </si>
  <si>
    <t>Secure Configuration</t>
  </si>
  <si>
    <t>IOT-02</t>
  </si>
  <si>
    <t>Eliminate or lockdown unnecessary hardware features of IoT devices (e.g., unneeded radios or universal serial bus (USB) interfaces). Disable or password-restrict any test interfaces (joint test action group (JTAG), universal asynchronous receiver-transmitter (UART), or general-purpose input/output (GPIO)).</t>
  </si>
  <si>
    <t xml:space="preserve">Often these test features are enabled during development and for manufacturing. Establish a process to disable or remove test features before moving the device into production. Ensure debug interfaces are adequately protected. </t>
  </si>
  <si>
    <t>IOT-03</t>
  </si>
  <si>
    <t xml:space="preserve">Deploy devices that validate the software signature on firmware and its components before updating. </t>
  </si>
  <si>
    <t>Signature validation failures may affect IoT devices' proper functioning and could also indicate device impersonation by attackers.</t>
  </si>
  <si>
    <t>IoT Device Security
Secure Platform</t>
  </si>
  <si>
    <t>Secure Platform</t>
  </si>
  <si>
    <t>IOT-04</t>
  </si>
  <si>
    <r>
      <t xml:space="preserve">Future-proofing the Connected World: 13 Steps to Developing Secure IoT Products
</t>
    </r>
    <r>
      <rPr>
        <u/>
        <sz val="10"/>
        <color rgb="FF1155CC"/>
        <rFont val="Arial"/>
        <family val="2"/>
      </rPr>
      <t>https://downloads.cloudsecurityalliance.org/assets/research/internet-of-things/future-proofing-the-connected-world.pdf</t>
    </r>
  </si>
  <si>
    <t>IOT-05</t>
  </si>
  <si>
    <t>Physical security can be compromised by accessing the device components, connecting to a port, or monitoring activity. These compromises can be used in attacks or to gain additional access.</t>
  </si>
  <si>
    <t>IOT-06</t>
  </si>
  <si>
    <t>IVS-07
MOS-15</t>
  </si>
  <si>
    <t xml:space="preserve">For IoT devices that operate with a real-time operating system (RTOS), ensure that the RTOS provides a minimum set of security features including application sandboxing, secure boot, access controls, trusted execution environment, kernel separation, and a (minimized) microkernel. </t>
  </si>
  <si>
    <t>These real-time operating system (RTOS) types build security into the system at the lowest level and help prevent attacks at the entry point (whether the network or other physical devices). A secure RTOS introduces several key security concepts that help the OS protect against malicious attacks, regardless of how they enter the system. A RTOS with enhanced security features is the best protection for the embedded connected device. This RTOS version still offers real-time characteristics, supports required network functionality, and typically has a smaller footprint than a general-purpose OS such as Linux. It also offers advanced security protection, including:
• Discretionary access control for file-system objects
• Fine-grained user-access control using roles and capabilities
• Identification and authentication control of users
• Device and system quotas to help thwart distributed denial-of-service (DDoS) attacks
• Trusted path mechanisms for guaranteed communication links
• Residual information protection to stop attacks by reusing or viewing used memory</t>
  </si>
  <si>
    <r>
      <t>Baseline Security Recommendations for IoT</t>
    </r>
    <r>
      <rPr>
        <sz val="10"/>
        <color rgb="FF000000"/>
        <rFont val="Arial"/>
        <family val="2"/>
      </rPr>
      <t xml:space="preserve">
</t>
    </r>
    <r>
      <rPr>
        <u/>
        <sz val="10"/>
        <color rgb="FF1155CC"/>
        <rFont val="Arial"/>
        <family val="2"/>
      </rPr>
      <t>https://www.enisa.europa.eu/publications/baseline-security-recommendations-for-iot</t>
    </r>
    <r>
      <rPr>
        <sz val="10"/>
        <color rgb="FF000000"/>
        <rFont val="Arial"/>
        <family val="2"/>
      </rPr>
      <t xml:space="preserve">
THE RTOS AS THE ENGINE POWERING THE INTERNET OF THINGS</t>
    </r>
    <r>
      <rPr>
        <sz val="10"/>
        <color rgb="FF000000"/>
        <rFont val="Arial"/>
        <family val="2"/>
      </rPr>
      <t xml:space="preserve">
</t>
    </r>
    <r>
      <rPr>
        <u/>
        <sz val="10"/>
        <color rgb="FF1155CC"/>
        <rFont val="Arial"/>
        <family val="2"/>
      </rPr>
      <t>https://www.intel.com/content/dam/www/public/us/en/documents/white-papers/rtos-engine-powering-iot-white-paper.pdf</t>
    </r>
    <r>
      <rPr>
        <sz val="10"/>
        <color rgb="FF000000"/>
        <rFont val="Arial"/>
        <family val="2"/>
      </rPr>
      <t xml:space="preserve">
Internet of Things (IoT) Operating Systems Management: Opportunities, Challenges, and Solutio</t>
    </r>
    <r>
      <rPr>
        <sz val="10"/>
        <color rgb="FF000000"/>
        <rFont val="Arial"/>
        <family val="2"/>
      </rPr>
      <t xml:space="preserve">n
</t>
    </r>
    <r>
      <rPr>
        <u/>
        <sz val="10"/>
        <color rgb="FF1155CC"/>
        <rFont val="Arial"/>
        <family val="2"/>
      </rPr>
      <t>https://www.researchgate.net/publication/332415379_Internet_of_Things_IoT_Operating_Systems_Management_Opportunities_Challenges_and_Solution</t>
    </r>
  </si>
  <si>
    <t>IOT-07</t>
  </si>
  <si>
    <t xml:space="preserve">Acquire IoT devices that integrate MCUs with hardware-based separation architectures to meet high-assurance requirements. Configure security-sensitive applications to run within the hardware's trusted zone. Configure device attestation of software before entering into the trusted mode. </t>
  </si>
  <si>
    <t xml:space="preserve">Secure MCUs can be acquired by various manufacturers, including NXP, Atmel, Microchip Technology, STMicroelectronics, Freescale, and Infineon.
</t>
  </si>
  <si>
    <t>IOT-08</t>
  </si>
  <si>
    <t>IVS-07</t>
  </si>
  <si>
    <t>When deploying IoT devices in regulated industries (e.g., safety-critical environments), ensure that acquired devices use operating systems certified for use in their respective environments (airborne, industrial control, medical devices, transportation, etc.).</t>
  </si>
  <si>
    <t xml:space="preserve">ISA-62443
https://www.isa.org/standards-and-publications/isa-standards/find-isa-standards-in-numerical-order </t>
  </si>
  <si>
    <t>IOT-09</t>
  </si>
  <si>
    <t xml:space="preserve">Deploy IoT devices that integrate hardware security mechanisms and use hardware roots of trust to store cryptographic material and secure operation of cryptographic functions, including secure boot and firmware signature validation.  
</t>
  </si>
  <si>
    <t xml:space="preserve">Many CSPs have partnered with chip manufacturers to provide “chip-to-cloud” solutions. Low-cost MCUs with cryptographic libraries are embedded into IoT products and execute TLS and other cryptographic protocol transactions between the device and the CSP. Cryptographic operations occur in hardware, providing additional security strength. Chip-to-cloud solutions support hardware-based processing and storage for all cryptographic primitives stored on the IoT device.
</t>
  </si>
  <si>
    <r>
      <t xml:space="preserve">Report on Lightweight Cryptography
</t>
    </r>
    <r>
      <rPr>
        <u/>
        <sz val="10"/>
        <color rgb="FF1155CC"/>
        <rFont val="Arial"/>
        <family val="2"/>
      </rPr>
      <t>http://nvlpubs.nist.gov/nistpubs/ir/2017/NIST.IR.8114.pdf</t>
    </r>
    <r>
      <rPr>
        <sz val="10"/>
        <color rgb="FF000000"/>
        <rFont val="Arial"/>
        <family val="2"/>
      </rPr>
      <t xml:space="preserve">
Security best practices for Internet of Things (IoT)
</t>
    </r>
    <r>
      <rPr>
        <u/>
        <sz val="10"/>
        <color rgb="FF1155CC"/>
        <rFont val="Arial"/>
        <family val="2"/>
      </rPr>
      <t>https://docs.microsoft.com/en-us/azure/iot-suite/iot-security-best-practices</t>
    </r>
    <r>
      <rPr>
        <sz val="10"/>
        <color rgb="FF000000"/>
        <rFont val="Arial"/>
        <family val="2"/>
      </rPr>
      <t xml:space="preserve">
Securing Wireless Infusion Pumps in Healthcare Delivery Organizations
</t>
    </r>
    <r>
      <rPr>
        <u/>
        <sz val="10"/>
        <color rgb="FF1155CC"/>
        <rFont val="Arial"/>
        <family val="2"/>
      </rPr>
      <t>https://nvlpubs.nist.gov/nistpubs/SpecialPublications/NIST.SP.1800-8.pdf</t>
    </r>
    <r>
      <rPr>
        <sz val="10"/>
        <color rgb="FF000000"/>
        <rFont val="Arial"/>
        <family val="2"/>
      </rPr>
      <t xml:space="preserve">
Automotive IoT Security: Countering the most common forms of attack
</t>
    </r>
    <r>
      <rPr>
        <u/>
        <sz val="10"/>
        <color rgb="FF1155CC"/>
        <rFont val="Arial"/>
        <family val="2"/>
      </rPr>
      <t>https://www.gsma.com/iot/wp-content/uploads/2018/03/Automotive-IoT-Security-digital-Mar-18.pdf</t>
    </r>
    <r>
      <rPr>
        <sz val="10"/>
        <color rgb="FF000000"/>
        <rFont val="Arial"/>
        <family val="2"/>
      </rPr>
      <t xml:space="preserve">
OWASP Secure Medical Device Deployment Standard
</t>
    </r>
    <r>
      <rPr>
        <u/>
        <sz val="10"/>
        <color rgb="FF1155CC"/>
        <rFont val="Arial"/>
        <family val="2"/>
      </rPr>
      <t>https://downloads.cloudsecurityalliance.org/assets/research/owasp/OWASP_Secure_Medical_Devices_Deployment_Standard_7.18.18.pdf</t>
    </r>
  </si>
  <si>
    <t>IOT-10</t>
  </si>
  <si>
    <t>The Federal Information Processing Standard (FIPS) Publication 140-2 is a U.S. and Canadian government standard that specifies the security requirements for cryptographic modules (hybrid, software, and firmware) that protect sensitive information.</t>
  </si>
  <si>
    <r>
      <t xml:space="preserve">NIST Cryptographic Module Validation Program (CMVP)
</t>
    </r>
    <r>
      <rPr>
        <u/>
        <sz val="10"/>
        <color rgb="FF1155CC"/>
        <rFont val="Arial"/>
        <family val="2"/>
      </rPr>
      <t>https://csrc.nist.gov/projects/cryptographic-module-validation-program</t>
    </r>
  </si>
  <si>
    <t>Legal</t>
  </si>
  <si>
    <t>Legal Assessment</t>
  </si>
  <si>
    <t>LGL-01</t>
  </si>
  <si>
    <t>Confidentiality of personal data or PII must be considered. Court orders may potentially impact availability if not in compliance with the law. Take legal advice for each legal control in this framework, and update quarterly (or with specific transactions/events).</t>
  </si>
  <si>
    <r>
      <rPr>
        <u/>
        <sz val="10"/>
        <color rgb="FF1155CC"/>
        <rFont val="Arial"/>
        <family val="2"/>
      </rPr>
      <t>https://books.google.com/books?id=F3voDwAAQBAJ&amp;dq=legal+assessment+for+cloud+IoT&amp;source=gbs_navlinks_s</t>
    </r>
    <r>
      <rPr>
        <sz val="10"/>
        <color rgb="FF000000"/>
        <rFont val="Arial"/>
        <family val="2"/>
      </rPr>
      <t xml:space="preserve">
ISO/IEC 27017:2015 / ITU-T X.1631 — Information technology — Security techniques — Code of practice for information security controls based on ISO/IEC 27002 for cloud services
</t>
    </r>
    <r>
      <rPr>
        <u/>
        <sz val="10"/>
        <color rgb="FF1155CC"/>
        <rFont val="Arial"/>
        <family val="2"/>
      </rPr>
      <t>https://www.iso27001security.com/html/27017.html</t>
    </r>
    <r>
      <rPr>
        <sz val="10"/>
        <color rgb="FF000000"/>
        <rFont val="Arial"/>
        <family val="2"/>
      </rPr>
      <t xml:space="preserve">
General Data Protection Regulation (GDPR)
</t>
    </r>
    <r>
      <rPr>
        <u/>
        <sz val="10"/>
        <color rgb="FF1155CC"/>
        <rFont val="Arial"/>
        <family val="2"/>
      </rPr>
      <t>https://gdpr-info.eu/</t>
    </r>
    <r>
      <rPr>
        <sz val="10"/>
        <color rgb="FF000000"/>
        <rFont val="Arial"/>
        <family val="2"/>
      </rPr>
      <t xml:space="preserve">
IoT Cloud Security, Privacy and Architecture
</t>
    </r>
    <r>
      <rPr>
        <u/>
        <sz val="10"/>
        <color rgb="FF1155CC"/>
        <rFont val="Arial"/>
        <family val="2"/>
      </rPr>
      <t>https://www.salesforce.com/content/dam/web/en_us/www/documents/legal/misc/iot-cloud-security-privacy-and-architecture.pdf</t>
    </r>
    <r>
      <rPr>
        <sz val="10"/>
        <color rgb="FF000000"/>
        <rFont val="Arial"/>
        <family val="2"/>
      </rPr>
      <t xml:space="preserve">
Flying into the cloud without falling: understanding the intersection between data privacy laws and cloud computing solutions
</t>
    </r>
    <r>
      <rPr>
        <u/>
        <sz val="10"/>
        <color rgb="FF1155CC"/>
        <rFont val="Arial"/>
        <family val="2"/>
      </rPr>
      <t>https://legal.thomsonreuters.com/en/insights/articles/understanding-data-privacy-and-cloud-computing</t>
    </r>
    <r>
      <rPr>
        <sz val="10"/>
        <color rgb="FF000000"/>
        <rFont val="Arial"/>
        <family val="2"/>
      </rPr>
      <t xml:space="preserve">
California Consumer Privacy Act (CCPA)
</t>
    </r>
    <r>
      <rPr>
        <u/>
        <sz val="10"/>
        <color rgb="FF1155CC"/>
        <rFont val="Arial"/>
        <family val="2"/>
      </rPr>
      <t>https://oag.ca.gov/privacy/ccpa</t>
    </r>
    <r>
      <rPr>
        <sz val="10"/>
        <color rgb="FF000000"/>
        <rFont val="Arial"/>
        <family val="2"/>
      </rPr>
      <t xml:space="preserve">
Deloitte: Data privacy in the cloud—Navigating the new privacy regime in a cloud environment
</t>
    </r>
    <r>
      <rPr>
        <u/>
        <sz val="10"/>
        <color rgb="FF1155CC"/>
        <rFont val="Arial"/>
        <family val="2"/>
      </rPr>
      <t>https://www2.deloitte.com/content/dam/Deloitte/ca/Documents/risk/ca-en-risk-privacy-in-the-cloud-pov.PDF</t>
    </r>
    <r>
      <rPr>
        <sz val="10"/>
        <color rgb="FF000000"/>
        <rFont val="Arial"/>
        <family val="2"/>
      </rPr>
      <t xml:space="preserve">
Cloud Computing: A Primer on Legal Issues, Including Privacy and Data Security Concerns 
</t>
    </r>
    <r>
      <rPr>
        <u/>
        <sz val="10"/>
        <color rgb="FF1155CC"/>
        <rFont val="Arial"/>
        <family val="2"/>
      </rPr>
      <t>https://www.cisco.com/c/dam/en_us/about/doing_business/legal/privacy_compliance/docs/CloudPrimer.pdf</t>
    </r>
    <r>
      <rPr>
        <sz val="10"/>
        <color rgb="FF000000"/>
        <rFont val="Arial"/>
        <family val="2"/>
      </rPr>
      <t xml:space="preserve">
Senate Bill No. 327: CHAPTER 886
</t>
    </r>
    <r>
      <rPr>
        <u/>
        <sz val="10"/>
        <color rgb="FF1155CC"/>
        <rFont val="Arial"/>
        <family val="2"/>
      </rPr>
      <t>https://leginfo.legislature.ca.gov/faces/billNavClient.xhtml?bill_id=201720180SB327</t>
    </r>
    <r>
      <rPr>
        <sz val="10"/>
        <color rgb="FF000000"/>
        <rFont val="Arial"/>
        <family val="2"/>
      </rPr>
      <t xml:space="preserve">
Dealing With Data Privacy in the Cloud
</t>
    </r>
    <r>
      <rPr>
        <u/>
        <sz val="10"/>
        <color rgb="FF1155CC"/>
        <rFont val="Arial"/>
        <family val="2"/>
      </rPr>
      <t>https://www.cio.com/article/2941101/dealing-with-data-privacy-in-the-cloud.html</t>
    </r>
    <r>
      <rPr>
        <sz val="10"/>
        <color rgb="FF000000"/>
        <rFont val="Arial"/>
        <family val="2"/>
      </rPr>
      <t xml:space="preserve">
What Is Cloud Data Protection?
</t>
    </r>
    <r>
      <rPr>
        <u/>
        <sz val="10"/>
        <color rgb="FF1155CC"/>
        <rFont val="Arial"/>
        <family val="2"/>
      </rPr>
      <t>https://www.paloaltonetworks.com/cyberpedia/what-is-cloud-data-protection</t>
    </r>
  </si>
  <si>
    <t>Q</t>
  </si>
  <si>
    <t>Legal Implementation Plan</t>
  </si>
  <si>
    <t>LGL-02</t>
  </si>
  <si>
    <t xml:space="preserve">Create an implementation plan to comply with legal requirements for an IoT system. Include specific technical and organizational implementation of interpreted legal rules based on the IoT system. Build in measures to comply with the legal rights of consumers and/or users of the IoT system. Consider reasonable security and privacy measures where required by law. Build in mechanisms to securely collect personal or confidential data, provide data, and correct errors in data where required by law. Consider data minimization and the principle of least privilege. Consider how to block data from unauthorized individuals or organizations. Assess whether any appointments of personnel are required under the law. Conduct due diligence when approving third parties related to the IoT system. </t>
  </si>
  <si>
    <t>Update quarterly or for specific transactions/events.</t>
  </si>
  <si>
    <t>LGL-03</t>
  </si>
  <si>
    <t xml:space="preserve">Legal
Terms and Conditions and Privacy Policy </t>
  </si>
  <si>
    <t>LGL-04</t>
  </si>
  <si>
    <r>
      <t xml:space="preserve">Internet of Things (IoT)
</t>
    </r>
    <r>
      <rPr>
        <u/>
        <sz val="10"/>
        <color rgb="FF1155CC"/>
        <rFont val="Arial"/>
        <family val="2"/>
      </rPr>
      <t>https://epic.org/privacy/internet/iot/</t>
    </r>
    <r>
      <rPr>
        <sz val="10"/>
        <color rgb="FF000000"/>
        <rFont val="Arial"/>
        <family val="2"/>
      </rPr>
      <t xml:space="preserve">
Ensuring Compliance of IoT Devices with Their Privacy Policy Agreement
</t>
    </r>
    <r>
      <rPr>
        <u/>
        <sz val="10"/>
        <color rgb="FF1155CC"/>
        <rFont val="Arial"/>
        <family val="2"/>
      </rPr>
      <t>https://ieeexplore.ieee.org/document/8457999</t>
    </r>
    <r>
      <rPr>
        <sz val="10"/>
        <color rgb="FF000000"/>
        <rFont val="Arial"/>
        <family val="2"/>
      </rPr>
      <t xml:space="preserve">
Privacy Expectations and Preferences in an IoT World
</t>
    </r>
    <r>
      <rPr>
        <u/>
        <sz val="10"/>
        <color rgb="FF1155CC"/>
        <rFont val="Arial"/>
        <family val="2"/>
      </rPr>
      <t>https://www.ftc.gov/system/files/documents/public_comments/2017/11/00018-141696.pdf</t>
    </r>
    <r>
      <rPr>
        <sz val="10"/>
        <color rgb="FF000000"/>
        <rFont val="Arial"/>
        <family val="2"/>
      </rPr>
      <t xml:space="preserve">
Privacy and the Internet of Things: EMERGING FRAMEWORKS FOR POLICY AND DESIGN
</t>
    </r>
    <r>
      <rPr>
        <u/>
        <sz val="10"/>
        <color rgb="FF1155CC"/>
        <rFont val="Arial"/>
        <family val="2"/>
      </rPr>
      <t>https://cltc.berkeley.edu/wp-content/uploads/2018/06/CLTC_Privacy_of_the_IoT-1.pdf</t>
    </r>
    <r>
      <rPr>
        <sz val="10"/>
        <color rgb="FF000000"/>
        <rFont val="Arial"/>
        <family val="2"/>
      </rPr>
      <t xml:space="preserve">
MAKING YOUR PRIVACY PRACTICES PUBLIC
</t>
    </r>
    <r>
      <rPr>
        <u/>
        <sz val="10"/>
        <color rgb="FF1155CC"/>
        <rFont val="Arial"/>
        <family val="2"/>
      </rPr>
      <t>https://oag.ca.gov/sites/all/files/agweb/pdfs/cybersecurity/making_your_privacy_practices_public.pdf</t>
    </r>
  </si>
  <si>
    <t>Legal
Contracts</t>
  </si>
  <si>
    <t>LGL-05</t>
  </si>
  <si>
    <t>Legal
Disclaimers, Disclosures, Notifications, and Waivers</t>
  </si>
  <si>
    <t>LGL-06</t>
  </si>
  <si>
    <t>Legal
Liability</t>
  </si>
  <si>
    <t>LGL-07</t>
  </si>
  <si>
    <t>AAC-03
MOS-13</t>
  </si>
  <si>
    <t>Legal
Data Transfer</t>
  </si>
  <si>
    <t>Data Transfer</t>
  </si>
  <si>
    <t>LGL-08</t>
  </si>
  <si>
    <r>
      <t xml:space="preserve">Flying into the cloud without falling: understanding the intersection between data privacy laws and cloud computing solutions
</t>
    </r>
    <r>
      <rPr>
        <u/>
        <sz val="10"/>
        <color rgb="FF1155CC"/>
        <rFont val="Arial"/>
        <family val="2"/>
      </rPr>
      <t xml:space="preserve">https://legal.thomsonreuters.com/en/insights/articles/understanding-data-privacy-and-cloud-computing
</t>
    </r>
    <r>
      <rPr>
        <sz val="10"/>
        <color rgb="FF000000"/>
        <rFont val="Arial"/>
        <family val="2"/>
      </rPr>
      <t>Deloitte: Data privacy in the cloud—Navigating the new privacy regime in a cloud environment</t>
    </r>
    <r>
      <rPr>
        <u/>
        <sz val="10"/>
        <color rgb="FF1155CC"/>
        <rFont val="Arial"/>
        <family val="2"/>
      </rPr>
      <t xml:space="preserve">
https://www2.deloitte.com/content/dam/Deloitte/ca/Documents/risk/ca-en-risk-privacy-in-the-cloud-pov.PDF</t>
    </r>
    <r>
      <rPr>
        <sz val="10"/>
        <color rgb="FF000000"/>
        <rFont val="Arial"/>
        <family val="2"/>
      </rPr>
      <t xml:space="preserve">
</t>
    </r>
    <r>
      <rPr>
        <sz val="10"/>
        <color rgb="FF000000"/>
        <rFont val="Arial"/>
        <family val="2"/>
      </rPr>
      <t xml:space="preserve">
Google Cloud &amp; the General Data Protection Regulation (GDPR)
</t>
    </r>
    <r>
      <rPr>
        <u/>
        <sz val="10"/>
        <color rgb="FF1155CC"/>
        <rFont val="Arial"/>
        <family val="2"/>
      </rPr>
      <t>https://cloud.google.com/security/gdp</t>
    </r>
    <r>
      <rPr>
        <sz val="10"/>
        <color rgb="FF000000"/>
        <rFont val="Arial"/>
        <family val="2"/>
      </rPr>
      <t xml:space="preserve">r
How to comply with both the GDPR and the CLOUD Act
</t>
    </r>
    <r>
      <rPr>
        <u/>
        <sz val="10"/>
        <color rgb="FF1155CC"/>
        <rFont val="Arial"/>
        <family val="2"/>
      </rPr>
      <t>https://iapp.org/news/a/questions-to-ask-for-compliance-with-the-eu-gdpr-and-the-u-s-cloud-act/</t>
    </r>
  </si>
  <si>
    <t>Monitoring and Logging
Event Definition</t>
  </si>
  <si>
    <t>Monitoring and Logging</t>
  </si>
  <si>
    <t>Event Definition</t>
  </si>
  <si>
    <t>MON-01</t>
  </si>
  <si>
    <t>IAM-09
IAM-10
IAM-12</t>
  </si>
  <si>
    <t>MON-02</t>
  </si>
  <si>
    <t>IVS-01
IVS-07</t>
  </si>
  <si>
    <r>
      <rPr>
        <sz val="10"/>
        <color rgb="FF000000"/>
        <rFont val="Arial"/>
        <family val="2"/>
      </rPr>
      <t xml:space="preserve">IoT Device Cybersecurity Capability Core Baseline
</t>
    </r>
    <r>
      <rPr>
        <u/>
        <sz val="10"/>
        <color rgb="FF1155CC"/>
        <rFont val="Arial"/>
        <family val="2"/>
      </rPr>
      <t>https://nvlpubs.nist.gov/nistpubs/ir/2020/NIST.IR.8259A.pdf</t>
    </r>
  </si>
  <si>
    <t>MON-03</t>
  </si>
  <si>
    <t>Monitoring and Logging
Log Management</t>
  </si>
  <si>
    <t>Log Management</t>
  </si>
  <si>
    <t>MON-04</t>
  </si>
  <si>
    <t>AAC-01</t>
  </si>
  <si>
    <r>
      <rPr>
        <sz val="10"/>
        <color rgb="FF000000"/>
        <rFont val="Arial"/>
        <family val="2"/>
      </rPr>
      <t>Google Cloud: Monitoring</t>
    </r>
    <r>
      <rPr>
        <sz val="10"/>
        <color rgb="FF000000"/>
        <rFont val="Arial"/>
        <family val="2"/>
      </rPr>
      <t xml:space="preserve">
</t>
    </r>
    <r>
      <rPr>
        <u/>
        <sz val="10"/>
        <color rgb="FF1155CC"/>
        <rFont val="Arial"/>
        <family val="2"/>
      </rPr>
      <t>https://cloud.google.com/iot/docs/how-tos/logging-monitoring#:~:text=Cloud%20Logging%20also%20provides%20the,IoT%20Core%2C%20see%20Monitoring%20Resources</t>
    </r>
  </si>
  <si>
    <t>MON-05</t>
  </si>
  <si>
    <t>SEF-03</t>
  </si>
  <si>
    <t>MON-06</t>
  </si>
  <si>
    <t>MON-07</t>
  </si>
  <si>
    <r>
      <rPr>
        <sz val="10"/>
        <color rgb="FF000000"/>
        <rFont val="Arial"/>
        <family val="2"/>
      </rPr>
      <t xml:space="preserve">Google Cloud: Monitoring and logging
</t>
    </r>
    <r>
      <rPr>
        <u/>
        <sz val="10"/>
        <color rgb="FF1155CC"/>
        <rFont val="Arial"/>
        <family val="2"/>
      </rPr>
      <t>https://cloud.google.com/iot/docs/how-tos/logging-monitoring</t>
    </r>
  </si>
  <si>
    <t>Monitoring and Logging
Radio Frequency (RF) Monitoring</t>
  </si>
  <si>
    <t>MON-08</t>
  </si>
  <si>
    <t>Monitoring and Logging
Threat Hunting</t>
  </si>
  <si>
    <t>Threat Hunting</t>
  </si>
  <si>
    <t>MON-09</t>
  </si>
  <si>
    <t xml:space="preserve">Actively search for indicators of compromise, such as new botnet activity. Immediately remove infected IoT devices upon detection. </t>
  </si>
  <si>
    <r>
      <rPr>
        <sz val="10"/>
        <color rgb="FF000000"/>
        <rFont val="Arial"/>
        <family val="2"/>
      </rPr>
      <t xml:space="preserve">Guide to Cyber Threat Information Sharing
</t>
    </r>
    <r>
      <rPr>
        <u/>
        <sz val="10"/>
        <color rgb="FF1155CC"/>
        <rFont val="Arial"/>
        <family val="2"/>
      </rPr>
      <t>https://nvlpubs.nist.gov/nistpubs/SpecialPublications/NIST.SP.800-150.pdf</t>
    </r>
  </si>
  <si>
    <t>MON-10</t>
  </si>
  <si>
    <t>Monitor wired/wireless network communication to identify rogue devices and abnormal behavior.</t>
  </si>
  <si>
    <t>Use wireless detection systems with capabilities to monitor standard protocols, such as 802.11 and Bluetooth. Monitor wired communication from all network entry points, including VPNs.</t>
  </si>
  <si>
    <t>Monitoring and Logging
Threat Intelligence</t>
  </si>
  <si>
    <t>Threat Intelligence</t>
  </si>
  <si>
    <t>MON-11</t>
  </si>
  <si>
    <t>SEF-05</t>
  </si>
  <si>
    <t xml:space="preserve">Identify threat intelligence feeds applicable to specific industries. Then, maintain an understanding of attacker types that typically target particular systems and their motivations. 
. 
</t>
  </si>
  <si>
    <t xml:space="preserve">Maintaining situational awareness of the security state of enterprise IoT systems allows organizations to keep an eye on attackers and their motivations, new attack techniques, new botnets targeting IoT devices, and newly discovered vulnerabilities. Allocate resources to maintain situational awareness and take actions as necessary when threat levels increase for specific IoT implementations. 
</t>
  </si>
  <si>
    <r>
      <rPr>
        <sz val="10"/>
        <color rgb="FF000000"/>
        <rFont val="Arial"/>
        <family val="2"/>
      </rPr>
      <t xml:space="preserve">NIST RECOMMENDATIONS FOR IOT &amp; ICS SECURITY
</t>
    </r>
    <r>
      <rPr>
        <u/>
        <sz val="10"/>
        <color rgb="FF1155CC"/>
        <rFont val="Arial"/>
        <family val="2"/>
      </rPr>
      <t>https://cyberx-labs.com/resources/nist-recommendations-for-iot-ics-security/</t>
    </r>
  </si>
  <si>
    <t>Operational Availability
Maintenance</t>
  </si>
  <si>
    <t>Operational Availability</t>
  </si>
  <si>
    <t>Maintenance</t>
  </si>
  <si>
    <t>OPA-01</t>
  </si>
  <si>
    <t>BCR-07</t>
  </si>
  <si>
    <t xml:space="preserve">Create maintenance plans to inspect and upkeep IoT hardware routinely. Keep parts on hand in inventory in case an IoT device requires repair or replacement. Take immediate action when a maintenance issue is identified by repairing or replacing the IoT device.  </t>
  </si>
  <si>
    <t xml:space="preserve">IoT devices are mechanical devices, often with moving parts. Maintaining operational availability requires the creation of relationships between the information technology (IT) team and those responsible for maintaining equipment. Depending on the specific type of IoT device, considerations may include creating a maintenance depot, creating/managing equipment specifications, and operational maintenance plans. When possible, use predictive modeling to identify and remedy likely hardware failures. </t>
  </si>
  <si>
    <t>OPA-02</t>
  </si>
  <si>
    <t>BCR-01
BCR-07</t>
  </si>
  <si>
    <r>
      <t xml:space="preserve">Improving operations with IoT and predictive maintenance
</t>
    </r>
    <r>
      <rPr>
        <u/>
        <sz val="10"/>
        <color rgb="FF1155CC"/>
        <rFont val="Arial"/>
        <family val="2"/>
      </rPr>
      <t>https://www.ibm.com/blogs/internet-of-things/improving-operations-iot-predictive-maintenance/</t>
    </r>
    <r>
      <rPr>
        <sz val="10"/>
        <color rgb="FF000000"/>
        <rFont val="Arial"/>
        <family val="2"/>
      </rPr>
      <t xml:space="preserve">
AWS: Using AWS IoT for Predictive Maintenance
</t>
    </r>
    <r>
      <rPr>
        <u/>
        <sz val="10"/>
        <color rgb="FF1155CC"/>
        <rFont val="Arial"/>
        <family val="2"/>
      </rPr>
      <t>https://aws.amazon.com/blogs/iot/using-aws-iot-for-predictive-maintenance/</t>
    </r>
  </si>
  <si>
    <r>
      <t>Operational Availability
Failover</t>
    </r>
    <r>
      <rPr>
        <i/>
        <sz val="10"/>
        <rFont val="Arial"/>
        <family val="2"/>
      </rPr>
      <t xml:space="preserve">
</t>
    </r>
  </si>
  <si>
    <t xml:space="preserve">Operational Availability
</t>
  </si>
  <si>
    <t>Fail-Over</t>
  </si>
  <si>
    <t>OPA-03</t>
  </si>
  <si>
    <t>Operational Availability 
DDOS Protection</t>
  </si>
  <si>
    <t>Distributed Denial-of-Service (DDOS) Protection</t>
  </si>
  <si>
    <t>OPA-04</t>
  </si>
  <si>
    <t>IVS-06
TVM-02</t>
  </si>
  <si>
    <t xml:space="preserve">Operational Availability
Service Level Agreements </t>
  </si>
  <si>
    <t>OPA-05</t>
  </si>
  <si>
    <t>STA-03
STA-05
STA-07</t>
  </si>
  <si>
    <r>
      <t xml:space="preserve">ISO/IEC 19086-1:2016(en) Information technology — Cloud computing — Service level agreement (SLA) framework — Part 1: Overview and concepts
</t>
    </r>
    <r>
      <rPr>
        <u/>
        <sz val="10"/>
        <color rgb="FF1155CC"/>
        <rFont val="Arial"/>
        <family val="2"/>
      </rPr>
      <t>https://www.iso.org/obp/ui/#iso:std:iso-iec:19086:-1:ed-1:v1:en</t>
    </r>
  </si>
  <si>
    <t>OPA-06</t>
  </si>
  <si>
    <r>
      <t xml:space="preserve">Bravo, Palomar, Gardel, et al. "Trusted and Secure Wireless Sensor Network Designs and Deployments." August 2017.  </t>
    </r>
    <r>
      <rPr>
        <i/>
        <sz val="10"/>
        <rFont val="Arial"/>
        <family val="2"/>
      </rPr>
      <t>MDPI Sensors.</t>
    </r>
  </si>
  <si>
    <t>OPA-07</t>
  </si>
  <si>
    <t>Operational Availability
DDOS Protection</t>
  </si>
  <si>
    <t>OPA-08</t>
  </si>
  <si>
    <t>OPA-09</t>
  </si>
  <si>
    <t>Physical Security
Physical Access Controls</t>
  </si>
  <si>
    <t>Physical Security</t>
  </si>
  <si>
    <t>Physical Access Controls</t>
  </si>
  <si>
    <t>PHY-01</t>
  </si>
  <si>
    <t>DCS-09</t>
  </si>
  <si>
    <r>
      <t xml:space="preserve">Physical Security: An IoTSF Secure Design Best Practice Guide Article
</t>
    </r>
    <r>
      <rPr>
        <u/>
        <sz val="10"/>
        <color rgb="FF1155CC"/>
        <rFont val="Arial"/>
        <family val="2"/>
      </rPr>
      <t>https://www.iotsecurityfoundation.org/best-practice-guide-articles/physical-security/</t>
    </r>
    <r>
      <rPr>
        <sz val="10"/>
        <color rgb="FF000000"/>
        <rFont val="Arial"/>
        <family val="2"/>
      </rPr>
      <t xml:space="preserve">
</t>
    </r>
  </si>
  <si>
    <t>Policy
Acquisition Security Policy</t>
  </si>
  <si>
    <t>Policy</t>
  </si>
  <si>
    <t>Acquisition Security Policy</t>
  </si>
  <si>
    <t>POL-01</t>
  </si>
  <si>
    <r>
      <rPr>
        <sz val="10"/>
        <color rgb="FF000000"/>
        <rFont val="Arial"/>
        <family val="2"/>
      </rPr>
      <t xml:space="preserve">Proposal for standard Cloud Computing Security SLAs - Key Metrics for Safeguarding Confidential Data in the Cloud
</t>
    </r>
    <r>
      <rPr>
        <u/>
        <sz val="10"/>
        <color rgb="FF1155CC"/>
        <rFont val="Arial"/>
        <family val="2"/>
      </rPr>
      <t>https://www.sans.org/reading-room/whitepapers/cloud/proposal-standard-cloud-computing-security-slas-key-metrics-safeguarding-confidential-data-cloud-35872</t>
    </r>
  </si>
  <si>
    <t>POL-02</t>
  </si>
  <si>
    <t>Policy
Policy Definition</t>
  </si>
  <si>
    <t>POL-03</t>
  </si>
  <si>
    <t>GRM-06</t>
  </si>
  <si>
    <r>
      <t>NIST SP 800-131A Revision 1—Transitions: Recommendation for Transitioning the Use of Cryptographic Algorithms and Key Lengths</t>
    </r>
    <r>
      <rPr>
        <sz val="10"/>
        <color rgb="FF000000"/>
        <rFont val="Arial"/>
        <family val="2"/>
      </rPr>
      <t xml:space="preserve">
</t>
    </r>
    <r>
      <rPr>
        <u/>
        <sz val="10"/>
        <color rgb="FF1155CC"/>
        <rFont val="Arial"/>
        <family val="2"/>
      </rPr>
      <t>http://nvlpubs.nist.gov/nistpubs/SpecialPublications/NIST.SP.800-131Ar1.pdf</t>
    </r>
  </si>
  <si>
    <t>Policy 
Secure Disposition</t>
  </si>
  <si>
    <t>POL-04</t>
  </si>
  <si>
    <t>DSI-06
DSI-07</t>
  </si>
  <si>
    <r>
      <t xml:space="preserve">An Introduction to Internet of Things (IoT) and Lifecycle Management – Internet of Things and Lifecycle Management
</t>
    </r>
    <r>
      <rPr>
        <u/>
        <sz val="10"/>
        <color rgb="FF1155CC"/>
        <rFont val="Arial"/>
        <family val="2"/>
      </rPr>
      <t xml:space="preserve">http://www.opengroup.org/iot/iotwp/p2.htm
</t>
    </r>
    <r>
      <rPr>
        <sz val="10"/>
        <color rgb="FF000000"/>
        <rFont val="Arial"/>
        <family val="2"/>
      </rPr>
      <t>Cyber Security for Consumer Internet of Things</t>
    </r>
    <r>
      <rPr>
        <sz val="10"/>
        <color rgb="FF000000"/>
        <rFont val="Arial"/>
        <family val="2"/>
      </rPr>
      <t xml:space="preserve">
</t>
    </r>
    <r>
      <rPr>
        <u/>
        <sz val="10"/>
        <color rgb="FF1155CC"/>
        <rFont val="Arial"/>
        <family val="2"/>
      </rPr>
      <t>https://www.etsi.org/deliver/etsi_ts/103600_103699/103645/01.01.01_60/ts_103645v010101p.pdf</t>
    </r>
  </si>
  <si>
    <t>Risk Management
Risk Management Strategy</t>
  </si>
  <si>
    <t xml:space="preserve">Risk Management
</t>
  </si>
  <si>
    <t>RSM-01</t>
  </si>
  <si>
    <r>
      <t>NIST CYBERSECURITY FRAMEWORK</t>
    </r>
    <r>
      <rPr>
        <sz val="10"/>
        <color rgb="FF000000"/>
        <rFont val="Arial"/>
        <family val="2"/>
      </rPr>
      <t xml:space="preserve">
</t>
    </r>
    <r>
      <rPr>
        <u/>
        <sz val="10"/>
        <color rgb="FF1155CC"/>
        <rFont val="Arial"/>
        <family val="2"/>
      </rPr>
      <t>https://www.nist.gov/cyberframework</t>
    </r>
    <r>
      <rPr>
        <sz val="10"/>
        <color rgb="FF000000"/>
        <rFont val="Arial"/>
        <family val="2"/>
      </rPr>
      <t xml:space="preserve">
European Union Agency for Cybersecurity (ENISA): Risk Management</t>
    </r>
    <r>
      <rPr>
        <sz val="10"/>
        <color rgb="FF000000"/>
        <rFont val="Arial"/>
        <family val="2"/>
      </rPr>
      <t xml:space="preserve">
</t>
    </r>
    <r>
      <rPr>
        <u/>
        <sz val="10"/>
        <color rgb="FF1155CC"/>
        <rFont val="Arial"/>
        <family val="2"/>
      </rPr>
      <t>https://www.enisa.europa.eu/topics/threat-risk-management/risk-management</t>
    </r>
    <r>
      <rPr>
        <sz val="10"/>
        <color rgb="FF000000"/>
        <rFont val="Arial"/>
        <family val="2"/>
      </rPr>
      <t xml:space="preserve">
ISO 31000:2018(en) Risk management — Guideline</t>
    </r>
    <r>
      <rPr>
        <sz val="10"/>
        <color rgb="FF000000"/>
        <rFont val="Arial"/>
        <family val="2"/>
      </rPr>
      <t xml:space="preserve">s
</t>
    </r>
    <r>
      <rPr>
        <u/>
        <sz val="10"/>
        <color rgb="FF1155CC"/>
        <rFont val="Arial"/>
        <family val="2"/>
      </rPr>
      <t>https://www.iso.org/obp/ui/#iso:std:iso:31000:ed-2:v1:en</t>
    </r>
    <r>
      <rPr>
        <sz val="10"/>
        <color rgb="FF000000"/>
        <rFont val="Arial"/>
        <family val="2"/>
      </rPr>
      <t xml:space="preserve">
ISO/IEC 27005:2018(en) Information technology — Security techniques — Information security risk manageme</t>
    </r>
    <r>
      <rPr>
        <sz val="10"/>
        <color rgb="FF000000"/>
        <rFont val="Arial"/>
        <family val="2"/>
      </rPr>
      <t xml:space="preserve">nt
</t>
    </r>
    <r>
      <rPr>
        <u/>
        <sz val="10"/>
        <color rgb="FF1155CC"/>
        <rFont val="Arial"/>
        <family val="2"/>
      </rPr>
      <t>https://www.iso.org/obp/ui/#iso:std:iso-iec:27005:ed-3:v1:en</t>
    </r>
  </si>
  <si>
    <t>Risk Management
Risk Management Execution</t>
  </si>
  <si>
    <t>RSM-02</t>
  </si>
  <si>
    <t>GRM-02</t>
  </si>
  <si>
    <r>
      <t xml:space="preserve">European Cybersecurity Implementation: Assurance
</t>
    </r>
    <r>
      <rPr>
        <u/>
        <sz val="10"/>
        <color rgb="FF1155CC"/>
        <rFont val="Arial"/>
        <family val="2"/>
      </rPr>
      <t xml:space="preserve">http://www.isaca.org/Knowledge-Center/Research/ResearchDeliverables/Pages/European-Cybersecurity-Implementation-Series.aspx?utm_referrer=
</t>
    </r>
    <r>
      <rPr>
        <sz val="10"/>
        <color rgb="FF000000"/>
        <rFont val="Arial"/>
        <family val="2"/>
      </rPr>
      <t>Implementing the NIST Cybersecurity Framework</t>
    </r>
    <r>
      <rPr>
        <sz val="10"/>
        <color rgb="FF000000"/>
        <rFont val="Arial"/>
        <family val="2"/>
      </rPr>
      <t xml:space="preserve">
</t>
    </r>
    <r>
      <rPr>
        <u/>
        <sz val="10"/>
        <color rgb="FF1155CC"/>
        <rFont val="Arial"/>
        <family val="2"/>
      </rPr>
      <t>http://www.isaca.org/knowledge-center/research/researchdeliverables/pages/implementing-the-nist-cybersecurity-framework.aspx?utm_referrer=</t>
    </r>
    <r>
      <rPr>
        <sz val="10"/>
        <color rgb="FF000000"/>
        <rFont val="Arial"/>
        <family val="2"/>
      </rPr>
      <t xml:space="preserve">
</t>
    </r>
  </si>
  <si>
    <t>Risk Management
Limit Liability</t>
  </si>
  <si>
    <t>RSM-03</t>
  </si>
  <si>
    <r>
      <t xml:space="preserve">Legal Liability for IoT Vulnerabilities
</t>
    </r>
    <r>
      <rPr>
        <u/>
        <sz val="10"/>
        <color rgb="FF1155CC"/>
        <rFont val="Arial"/>
        <family val="2"/>
      </rPr>
      <t>https://i.blackhat.com/us-18/Thu-August-9/us-18-Palansky-Legal-Liability-For-IoT-Vulnerabilities.pdf</t>
    </r>
    <r>
      <rPr>
        <sz val="10"/>
        <color rgb="FF000000"/>
        <rFont val="Arial"/>
        <family val="2"/>
      </rPr>
      <t xml:space="preserve">
A Policyholder’s Guide to IoT Claims Coverage
</t>
    </r>
    <r>
      <rPr>
        <u/>
        <sz val="10"/>
        <color rgb="FF1155CC"/>
        <rFont val="Arial"/>
        <family val="2"/>
      </rPr>
      <t>http://www.rmmagazine.com/2018/02/01/a-policyholders-guide-to-iot-claims-coverage/</t>
    </r>
    <r>
      <rPr>
        <sz val="10"/>
        <color rgb="FF000000"/>
        <rFont val="Arial"/>
        <family val="2"/>
      </rPr>
      <t xml:space="preserve">
4 Risks of IoT in Manufacturing</t>
    </r>
    <r>
      <rPr>
        <sz val="10"/>
        <color rgb="FF000000"/>
        <rFont val="Arial"/>
        <family val="2"/>
      </rPr>
      <t xml:space="preserve">
</t>
    </r>
    <r>
      <rPr>
        <u/>
        <sz val="10"/>
        <color rgb="FF1155CC"/>
        <rFont val="Arial"/>
        <family val="2"/>
      </rPr>
      <t>https://www.travelers.com/business-insights/industries/manufacturing/4-risks-of-iot-in-manufacturing</t>
    </r>
  </si>
  <si>
    <t>Secure Applications
Autonomous Systems</t>
  </si>
  <si>
    <t>Autonomous Systems</t>
  </si>
  <si>
    <t>SAP-01</t>
  </si>
  <si>
    <r>
      <rPr>
        <sz val="10"/>
        <color rgb="FF000000"/>
        <rFont val="Arial"/>
        <family val="2"/>
      </rPr>
      <t xml:space="preserve">Framework for Improving Critical Infrastructure Cybersecurity
</t>
    </r>
    <r>
      <rPr>
        <u/>
        <sz val="10"/>
        <color rgb="FF1155CC"/>
        <rFont val="Arial"/>
        <family val="2"/>
      </rPr>
      <t>https://nvlpubs.nist.gov/nistpubs/CSWP/NIST.CSWP.04162018.pdf</t>
    </r>
  </si>
  <si>
    <t>SAP-02</t>
  </si>
  <si>
    <r>
      <rPr>
        <sz val="10"/>
        <color rgb="FF000000"/>
        <rFont val="Arial"/>
        <family val="2"/>
      </rPr>
      <t>Industrial Robots and Robot System Safety</t>
    </r>
    <r>
      <rPr>
        <sz val="10"/>
        <color rgb="FF000000"/>
        <rFont val="Arial"/>
        <family val="2"/>
      </rPr>
      <t xml:space="preserve">
</t>
    </r>
    <r>
      <rPr>
        <u/>
        <sz val="10"/>
        <color rgb="FF1155CC"/>
        <rFont val="Arial"/>
        <family val="2"/>
      </rPr>
      <t>https://www.osha.gov/dts/osta/otm/otm_iv/otm_iv_4.htm</t>
    </r>
    <r>
      <rPr>
        <sz val="10"/>
        <color rgb="FF000000"/>
        <rFont val="Arial"/>
        <family val="2"/>
      </rPr>
      <t>l</t>
    </r>
    <r>
      <rPr>
        <sz val="10"/>
        <color rgb="FF000000"/>
        <rFont val="Arial"/>
        <family val="2"/>
      </rPr>
      <t xml:space="preserve">
3D sensors: new applications &amp; approaches to robot safety
</t>
    </r>
    <r>
      <rPr>
        <u/>
        <sz val="10"/>
        <color rgb="FF1155CC"/>
        <rFont val="Arial"/>
        <family val="2"/>
      </rPr>
      <t>https://www.therobotreport.com/3d-sensors-robot-safety/</t>
    </r>
  </si>
  <si>
    <t>SAP-03</t>
  </si>
  <si>
    <t>Design resilient, autonomous control systems capable of operating in sensor-degraded environments (e.g., loss of global navigation satellite system (GNSS), cameras, light detection and ranging (LIDAR), radio detection and ranging (RADAR), etc.). Use mechanisms such as mutually verifiable information, simultaneous localization and mapping (SLAM), or changing the system to a fail state.</t>
  </si>
  <si>
    <t>Autonomous systems rely upon sensors, cameras, RADAR, LIDAR, a global positioning system (GPS), and other techniques to navigate and make sense of the world. These systems must either continue operations safely when primary navigation sensors fail or safely discontinue operations. Techniques such as SLAM offer a way to safeguard navigation abilities even in GPS-degraded environments.</t>
  </si>
  <si>
    <r>
      <t xml:space="preserve">How does Autonomous Driving Work? An Intro into SLAM
</t>
    </r>
    <r>
      <rPr>
        <u/>
        <sz val="10"/>
        <color rgb="FF1155CC"/>
        <rFont val="Arial"/>
        <family val="2"/>
      </rPr>
      <t>https://towardsdatascience.com/slam-intro-fd833ef29e4e</t>
    </r>
    <r>
      <rPr>
        <sz val="10"/>
        <color rgb="FF000000"/>
        <rFont val="Arial"/>
        <family val="2"/>
      </rPr>
      <t xml:space="preserve">
Urzua, I. Munguía, Rodrigo. Grau, Antoni. "Vision-based SLAM system for MAVs in GPS-denied environments." June 2017. </t>
    </r>
    <r>
      <rPr>
        <i/>
        <sz val="10"/>
        <rFont val="Arial"/>
        <family val="2"/>
      </rPr>
      <t>International Journal of Micro Air Vehicles</t>
    </r>
    <r>
      <rPr>
        <sz val="10"/>
        <color rgb="FF000000"/>
        <rFont val="Arial"/>
        <family val="2"/>
      </rPr>
      <t xml:space="preserve">. 9. 175682931770532. 10.1177/1756829317705325. </t>
    </r>
  </si>
  <si>
    <t>Secure Applications
Mobile Applications</t>
  </si>
  <si>
    <t>Mobile Applications</t>
  </si>
  <si>
    <t>SAP-05</t>
  </si>
  <si>
    <t>MOS-01 to 20</t>
  </si>
  <si>
    <t>Establish a security plan for mobile applications. Ensure mobile devices receive updates from approved/trusted repositories. Only allow the use of pre-approved mobile devices for managing IoT devices. Ensure that mobile devices store identity/key material in hardware-backed secure storage locations (e.g., Android KeyChain/KeyStore and iOS KeyChain).</t>
  </si>
  <si>
    <r>
      <rPr>
        <sz val="10"/>
        <color rgb="FF000000"/>
        <rFont val="Arial"/>
        <family val="2"/>
      </rPr>
      <t xml:space="preserve">Keychain Services
</t>
    </r>
    <r>
      <rPr>
        <u/>
        <sz val="10"/>
        <color rgb="FF1155CC"/>
        <rFont val="Arial"/>
        <family val="2"/>
      </rPr>
      <t>https://developer.apple.com/documentation/security/keychain_services</t>
    </r>
    <r>
      <rPr>
        <sz val="10"/>
        <color rgb="FF000000"/>
        <rFont val="Arial"/>
        <family val="2"/>
      </rPr>
      <t xml:space="preserve">
Android keystore system
</t>
    </r>
    <r>
      <rPr>
        <u/>
        <sz val="10"/>
        <color rgb="FF1155CC"/>
        <rFont val="Arial"/>
        <family val="2"/>
      </rPr>
      <t>https://developer.android.com/training/articles/keystore</t>
    </r>
  </si>
  <si>
    <t>SAP-06</t>
  </si>
  <si>
    <t xml:space="preserve">Examine additional events, including non-standard data formats and message authentication failures. </t>
  </si>
  <si>
    <t>SAP-07</t>
  </si>
  <si>
    <t>EKM-02</t>
  </si>
  <si>
    <t xml:space="preserve">Document all messages that support safety-critical system operations and ensure those messages are authenticated and integrity-protected. </t>
  </si>
  <si>
    <r>
      <rPr>
        <sz val="10"/>
        <color rgb="FF000000"/>
        <rFont val="Arial"/>
        <family val="2"/>
      </rPr>
      <t xml:space="preserve">Message Authentication Codes MAC
</t>
    </r>
    <r>
      <rPr>
        <u/>
        <sz val="10"/>
        <color rgb="FF1155CC"/>
        <rFont val="Arial"/>
        <family val="2"/>
      </rPr>
      <t>https://csrc.nist.gov/Projects/Message-Authentication-Codes</t>
    </r>
  </si>
  <si>
    <t>SAP-09</t>
  </si>
  <si>
    <t xml:space="preserve">Design and implement a state machine for the autonomous system. States should include fail-safe and fail-operational capabilities. Cybersecurity events should trigger state changes to one of these states. Fail operational events should require human intervention immediately. </t>
  </si>
  <si>
    <t xml:space="preserve">Fail-safe uses each system's unique characteristics but should typically bring the system to a halt in a safe manner. </t>
  </si>
  <si>
    <r>
      <rPr>
        <sz val="10"/>
        <color rgb="FF000000"/>
        <rFont val="Arial"/>
        <family val="2"/>
      </rPr>
      <t xml:space="preserve">Considerations in Assuring Safety of Increasingly Autonomous Systems
</t>
    </r>
    <r>
      <rPr>
        <u/>
        <sz val="10"/>
        <color rgb="FF1155CC"/>
        <rFont val="Arial"/>
        <family val="2"/>
      </rPr>
      <t>http://www.csl.sri.com/users/rushby/papers/ARIAS_FinalReport.pdf</t>
    </r>
  </si>
  <si>
    <t>SAP-10</t>
  </si>
  <si>
    <t xml:space="preserve">Evaluate and test operator/occupant interaction with autonomous systems to validate operator/occupant capacities to take control and/or resolve cyber anomaly issues should they occur. </t>
  </si>
  <si>
    <t>Autonomous systems do not often operate without human interaction. Self-driving vehicles may, for example, have occupants capable of taking over during dangerous conditions. Robotic systems may be cooperative, designed to operate with humans nearby, or work together to accomplish tasks with humans. Testing should be conducted to safeguard that human/robotic interaction is understood and ensure humans can effectively take control or halt the system during an emergency. User-centered failure handling provides some context for designing an effective human/robotic interaction scheme.</t>
  </si>
  <si>
    <r>
      <rPr>
        <sz val="10"/>
        <color rgb="FF000000"/>
        <rFont val="Arial"/>
        <family val="2"/>
      </rPr>
      <t xml:space="preserve">Understanding and Resolving Failures in Human-Robot Interaction: Literature Review and Model Development
</t>
    </r>
    <r>
      <rPr>
        <u/>
        <sz val="10"/>
        <color rgb="FF1155CC"/>
        <rFont val="Arial"/>
        <family val="2"/>
      </rPr>
      <t>https://www.frontiersin.org/articles/10.3389/fpsyg.2018.00861/full</t>
    </r>
  </si>
  <si>
    <t>Secure System Development Lifecycle
Process Security</t>
  </si>
  <si>
    <t>Secure System Development Lifecycle</t>
  </si>
  <si>
    <t>Process Security</t>
  </si>
  <si>
    <t>SDV-01</t>
  </si>
  <si>
    <t xml:space="preserve">Do not store API keys and other credentials in public-facing source control systems (e.g., GitLab/GitHub). Publish procedures for the secure handling of API keys. Do not hardcode API keys into firmware, mobile applications, or any client-based application. Monitor at least quarterly to verify that API keys and other credentials are not stored in public-facing source control systems.
</t>
  </si>
  <si>
    <t xml:space="preserve">Incorporate source code reviews that focus on identifying and removing API keys and credentials. Implement secure API key management (generation, distribution, access control, and authentication) by leveraging a secret server only accessible by authorized high-privilege roles within a server-side infrastructure. </t>
  </si>
  <si>
    <r>
      <t xml:space="preserve">OWASP API Security Project
</t>
    </r>
    <r>
      <rPr>
        <u/>
        <sz val="10"/>
        <color rgb="FF1155CC"/>
        <rFont val="Arial"/>
        <family val="2"/>
      </rPr>
      <t>https://owasp.org/www-project-api-security/</t>
    </r>
    <r>
      <rPr>
        <sz val="10"/>
        <color rgb="FF000000"/>
        <rFont val="Arial"/>
        <family val="2"/>
      </rPr>
      <t xml:space="preserve">
OWASP APICheck
</t>
    </r>
    <r>
      <rPr>
        <u/>
        <sz val="10"/>
        <color rgb="FF1155CC"/>
        <rFont val="Arial"/>
        <family val="2"/>
      </rPr>
      <t>https://owasp.org/www-project-apicheck/</t>
    </r>
  </si>
  <si>
    <t>Secure System Development Lifecycle
Supply Chain/Acquisition</t>
  </si>
  <si>
    <t>Supply Chain / Acquisition</t>
  </si>
  <si>
    <t>SDV-02</t>
  </si>
  <si>
    <t>BCR-09
DSI-02
IAM-02
IAM-07
STA-01
STA-02
STA-03
STA-04
STA-05
STA-06
STA-07</t>
  </si>
  <si>
    <t xml:space="preserve">Establish good supply chain practices: establish an inventory of software bill of materials (SBOM) for IoT components; subscribe to security alerts from all third-party components and frameworks; review updates to determine the timeline for applying updates; analyze changelogs and release notes for security updates. </t>
  </si>
  <si>
    <t>Standardize a common SBOM format that lists software packages—including their versioning and licensing—and enable the ability to monitor packages' open-source repository issues for reported vulnerabilities.</t>
  </si>
  <si>
    <r>
      <t>CSA—Future-proofing the Connected World: 13 Steps to Developing Secure IoT Products</t>
    </r>
    <r>
      <rPr>
        <sz val="10"/>
        <color rgb="FF000000"/>
        <rFont val="Arial"/>
        <family val="2"/>
      </rPr>
      <t xml:space="preserve">
</t>
    </r>
    <r>
      <rPr>
        <u/>
        <sz val="10"/>
        <color rgb="FF1155CC"/>
        <rFont val="Arial"/>
        <family val="2"/>
      </rPr>
      <t xml:space="preserve">https://downloads.cloudsecurityalliance.org/assets/research/internet-of-things/future-proofing-the-connected-world.pdf
</t>
    </r>
    <r>
      <rPr>
        <sz val="10"/>
        <color rgb="FF000000"/>
        <rFont val="Arial"/>
        <family val="2"/>
      </rPr>
      <t xml:space="preserve">
SCVS: Sofware Component Verification Stand</t>
    </r>
    <r>
      <rPr>
        <sz val="10"/>
        <color rgb="FF000000"/>
        <rFont val="Arial"/>
        <family val="2"/>
      </rPr>
      <t xml:space="preserve">ard
</t>
    </r>
    <r>
      <rPr>
        <u/>
        <sz val="10"/>
        <color rgb="FF1155CC"/>
        <rFont val="Arial"/>
        <family val="2"/>
      </rPr>
      <t xml:space="preserve">https://owasp-scvs.gitbook.io/scvs/
</t>
    </r>
    <r>
      <rPr>
        <sz val="10"/>
        <color rgb="FF000000"/>
        <rFont val="Arial"/>
        <family val="2"/>
      </rPr>
      <t>SOFTWARE BILL OF MATERI</t>
    </r>
    <r>
      <rPr>
        <sz val="10"/>
        <color rgb="FF000000"/>
        <rFont val="Arial"/>
        <family val="2"/>
      </rPr>
      <t xml:space="preserve">ALS
</t>
    </r>
    <r>
      <rPr>
        <u/>
        <sz val="10"/>
        <color rgb="FF1155CC"/>
        <rFont val="Arial"/>
        <family val="2"/>
      </rPr>
      <t>https://www.ntia.gov/SBOM</t>
    </r>
    <r>
      <rPr>
        <sz val="10"/>
        <color rgb="FF000000"/>
        <rFont val="Arial"/>
        <family val="2"/>
      </rPr>
      <t xml:space="preserve"> </t>
    </r>
  </si>
  <si>
    <t>SDV-03</t>
  </si>
  <si>
    <t>Adopt a software assurance maturity model (SAMM) to establish a secure development lifecycle for all developed IoT devices and components (e.g., Open Web Application Security Project (OWASP), SAMM).</t>
  </si>
  <si>
    <t>A software assurance maturity model (SAMM) is an open framework to help organizations formulate and implement a software security strategy tailored to its specific risks. The resources provided by SAMM will aid in:
• Evaluating existing software security practices.
• Building a balanced software security assurance program in well-defined iterations.
• Demonstrating concrete improvements to a security assurance program.
• Defining and measuring security-related activities throughout an organization.</t>
  </si>
  <si>
    <r>
      <t xml:space="preserve">OWASP SAMM: Software Assurance Maturity Model
https://owasp.org/www-project-samm
Software Assurance Maturity Model
</t>
    </r>
    <r>
      <rPr>
        <u/>
        <sz val="10"/>
        <color rgb="FF1155CC"/>
        <rFont val="Arial"/>
        <family val="2"/>
      </rPr>
      <t>https://owaspsamm.org/</t>
    </r>
    <r>
      <rPr>
        <sz val="10"/>
        <color rgb="FF000000"/>
        <rFont val="Arial"/>
        <family val="2"/>
      </rPr>
      <t xml:space="preserve">
Cloud Security Alliance (CSA) Cloud Controls Matrix (CCM) Version 3.1
</t>
    </r>
    <r>
      <rPr>
        <u/>
        <sz val="10"/>
        <color rgb="FF1155CC"/>
        <rFont val="Arial"/>
        <family val="2"/>
      </rPr>
      <t>https://cloudsecurityalliance.org/group/cloud-controls-matrix/#_overview</t>
    </r>
    <r>
      <rPr>
        <sz val="10"/>
        <color rgb="FF000000"/>
        <rFont val="Arial"/>
        <family val="2"/>
      </rPr>
      <t xml:space="preserve">
CSA—Future-proofing the Connected World: 13 Steps to Developing Secure IoT Products</t>
    </r>
    <r>
      <rPr>
        <sz val="10"/>
        <color rgb="FF000000"/>
        <rFont val="Arial"/>
        <family val="2"/>
      </rPr>
      <t xml:space="preserve">
</t>
    </r>
    <r>
      <rPr>
        <u/>
        <sz val="10"/>
        <color rgb="FF1155CC"/>
        <rFont val="Arial"/>
        <family val="2"/>
      </rPr>
      <t>https://downloads.cloudsecurityalliance.org/assets/research/internet-of-things/future-proofing-the-connected-world.pdf</t>
    </r>
  </si>
  <si>
    <t>SDV-04</t>
  </si>
  <si>
    <t>STA-08
TVM-03</t>
  </si>
  <si>
    <t>Use static and dynamic analysis tools to validate the authenticity, integrity, and security state of all third-party libraries used within the components of an IoT system.</t>
  </si>
  <si>
    <t>Static application security testing (SAST) examines applications' source codes and identifies security vulnerabilities before compilation or runtime. Several open-source options are available, such as Find Security Bugs, Brakeman, and PMD, which are standard tools. See the reference section for a list of open-source and commercial tool offerings. 
Dynamic application security testing (DAST) are automated tools that scan web applications for vulnerabilities. See the reference section for a list of open-source and commercial tool offerings. 
Interactive application security testing (IAST) is one of the market's newer test tools. The IAST method conducts security tests while the application is in use. For example, while a team is unit testing, quality assurance (QA) testing, or user acceptance testing (UAT), the IAST tool is testing in the background. It works using instrumentation and hooking into applications during runtime.</t>
  </si>
  <si>
    <r>
      <t xml:space="preserve">OWASP Source Code Analysis Tools
</t>
    </r>
    <r>
      <rPr>
        <u/>
        <sz val="10"/>
        <color rgb="FF1155CC"/>
        <rFont val="Arial"/>
        <family val="2"/>
      </rPr>
      <t>https://owasp.org/www-community/Source_Code_Analysis_Tools</t>
    </r>
    <r>
      <rPr>
        <sz val="10"/>
        <color rgb="FF000000"/>
        <rFont val="Arial"/>
        <family val="2"/>
      </rPr>
      <t xml:space="preserve">
OWASP: Vulnerability Scanning Tools
</t>
    </r>
    <r>
      <rPr>
        <u/>
        <sz val="10"/>
        <color rgb="FF1155CC"/>
        <rFont val="Arial"/>
        <family val="2"/>
      </rPr>
      <t>https://owasp.org/www-community/Vulnerability_Scanning_Tool</t>
    </r>
    <r>
      <rPr>
        <sz val="10"/>
        <color rgb="FF1155CC"/>
        <rFont val="Arial"/>
        <family val="2"/>
      </rPr>
      <t xml:space="preserve">s
</t>
    </r>
    <r>
      <rPr>
        <sz val="10"/>
        <color rgb="FF000000"/>
        <rFont val="Arial"/>
        <family val="2"/>
      </rPr>
      <t>OWASP: Free for Open Source Application Security Tools</t>
    </r>
    <r>
      <rPr>
        <sz val="10"/>
        <color rgb="FF1155CC"/>
        <rFont val="Arial"/>
        <family val="2"/>
      </rPr>
      <t xml:space="preserve">
</t>
    </r>
    <r>
      <rPr>
        <u/>
        <sz val="10"/>
        <color rgb="FF1155CC"/>
        <rFont val="Arial"/>
        <family val="2"/>
      </rPr>
      <t>https://owasp.org/www-community/Free_for_Open_Source_Application_Security_Tools</t>
    </r>
    <r>
      <rPr>
        <sz val="10"/>
        <color rgb="FF000000"/>
        <rFont val="Arial"/>
        <family val="2"/>
      </rPr>
      <t xml:space="preserve"> </t>
    </r>
  </si>
  <si>
    <t>Secure System Development Lifecycle
Secure Development Practices</t>
  </si>
  <si>
    <t>Secure Development Practices</t>
  </si>
  <si>
    <t>SDV-05</t>
  </si>
  <si>
    <t>AIS-01</t>
  </si>
  <si>
    <t xml:space="preserve">Develop applications in accordance with OWASP's Application Security Verification Standard (ASVS) and Mobile Application Security Verification Standard (MASVS) security requirements. </t>
  </si>
  <si>
    <t>Derived from AIS-01: "Applications and programming interfaces (APIs) shall be designed, developed, deployed, and tested in accordance with leading industry standards (e.g., OWASP for web applications) and adhere to applicable legal, statutory, or regulatory compliance obligations."
If needed, prioritize the OWASP Top 10 list and regularly check for updates—but don't stop at just 10. There are hundreds of issues that could affect the overall security of a web service or application. Even without changing a single line of the application's code, newly discovered flaws and refined attack methods may increase vulnerability. Security vulnerabilities can be quite complex and buried deeply in code. In many cases, the most cost-effective approach for finding and eliminating these weaknesses is human experts armed with advanced tools. Relying on tools alone provides a false sense of security and is not recommended. Focus on making security an integral part of the organizational culture.</t>
  </si>
  <si>
    <r>
      <t>OWASP Application Security Verification Standard
https://owasp.org/www-project-application-security-verification-standard/</t>
    </r>
    <r>
      <rPr>
        <sz val="10"/>
        <color rgb="FF000000"/>
        <rFont val="Arial"/>
        <family val="2"/>
      </rPr>
      <t xml:space="preserve">
OWASP Mobile Security Testing Guide
</t>
    </r>
    <r>
      <rPr>
        <u/>
        <sz val="10"/>
        <color rgb="FF1155CC"/>
        <rFont val="Arial"/>
        <family val="2"/>
      </rPr>
      <t xml:space="preserve">https://owasp.org/www-project-mobile-security-testing-guide/
</t>
    </r>
    <r>
      <rPr>
        <sz val="10"/>
        <color rgb="FF000000"/>
        <rFont val="Arial"/>
        <family val="2"/>
      </rPr>
      <t xml:space="preserve">OWASP API Security Project
</t>
    </r>
    <r>
      <rPr>
        <u/>
        <sz val="10"/>
        <color rgb="FF1155CC"/>
        <rFont val="Arial"/>
        <family val="2"/>
      </rPr>
      <t>https://owasp.org/www-project-api-security/</t>
    </r>
    <r>
      <rPr>
        <sz val="10"/>
        <color rgb="FF000000"/>
        <rFont val="Arial"/>
        <family val="2"/>
      </rPr>
      <t xml:space="preserve">
ENISA Good Practices for Security of IoT—Secure Software Development Lifecycle 
</t>
    </r>
    <r>
      <rPr>
        <u/>
        <sz val="10"/>
        <color rgb="FF1155CC"/>
        <rFont val="Arial"/>
        <family val="2"/>
      </rPr>
      <t>https://www.enisa.europa.eu/publications/good-practices-for-security-of-iot-1</t>
    </r>
  </si>
  <si>
    <t>SDV-06</t>
  </si>
  <si>
    <t xml:space="preserve">There are many threat modeling approaches available. The OCTAVE Allegro approach from Carnegie Mellon University provides a framework for threat modeling. Microsoft Secure Development Lifecycle can also be adapted to the IoT. Microsoft includes a threat classification aid known as STRIDE that helps analysts identify pertinent threats to their systems. STRIDE stands for "spoofing, tampering, repudiation, information disclosure, denial of service, and elevation of privilege." Once appropriate threats have been identified per category, the Microsoft DREAD model can then rate the threats. DREAD supports remembrance of the inputs to a risk-rating process: damage, reproducibility, exploitability, affected users, and discoverability. </t>
  </si>
  <si>
    <r>
      <t>CSA—Future-proofing the Connected World: 13 Steps to Developing Secure IoT Products</t>
    </r>
    <r>
      <rPr>
        <sz val="10"/>
        <color rgb="FF000000"/>
        <rFont val="Arial"/>
        <family val="2"/>
      </rPr>
      <t xml:space="preserve">
</t>
    </r>
    <r>
      <rPr>
        <u/>
        <sz val="10"/>
        <color rgb="FF1155CC"/>
        <rFont val="Arial"/>
        <family val="2"/>
      </rPr>
      <t xml:space="preserve">https://downloads.cloudsecurityalliance.org/assets/research/internet-of-things/future-proofing-the-connected-world.pdf
</t>
    </r>
    <r>
      <rPr>
        <sz val="10"/>
        <color rgb="FF000000"/>
        <rFont val="Arial"/>
        <family val="2"/>
      </rPr>
      <t xml:space="preserve">
Microsoft: Internet of Things (IoT) security architecture
</t>
    </r>
    <r>
      <rPr>
        <u/>
        <sz val="10"/>
        <color rgb="FF1155CC"/>
        <rFont val="Arial"/>
        <family val="2"/>
      </rPr>
      <t>https://docs.microsoft.com/en-us/azure/iot-accelerators/iot-security-architecture</t>
    </r>
  </si>
  <si>
    <t>Secure System Development Lifecycle
Security Testing</t>
  </si>
  <si>
    <t>Secure System Development Methodology</t>
  </si>
  <si>
    <t>Security Testing</t>
  </si>
  <si>
    <t>SDV-07</t>
  </si>
  <si>
    <t>TVM-02
BCR-02</t>
  </si>
  <si>
    <t xml:space="preserve">Perform security tests on each product and incrementally on system releases. Ensure that infrastructure-as-code (IaC) components—including container orchestration tooling—undergo static analysis testing as part of system deployment pipeline workflows. </t>
  </si>
  <si>
    <r>
      <t>Static analysis-powered security scanner for Terraform code</t>
    </r>
    <r>
      <rPr>
        <sz val="10"/>
        <color rgb="FF000000"/>
        <rFont val="Arial"/>
        <family val="2"/>
      </rPr>
      <t xml:space="preserve">
</t>
    </r>
    <r>
      <rPr>
        <u/>
        <sz val="10"/>
        <color rgb="FF1155CC"/>
        <rFont val="Arial"/>
        <family val="2"/>
      </rPr>
      <t>https://github.com/liamg/tfsec</t>
    </r>
    <r>
      <rPr>
        <sz val="10"/>
        <color rgb="FF000000"/>
        <rFont val="Arial"/>
        <family val="2"/>
      </rPr>
      <t xml:space="preserve">
Terraform Parliament—Run Parliament AWS IAM Checker on Terraform files
</t>
    </r>
    <r>
      <rPr>
        <u/>
        <sz val="10"/>
        <color rgb="FF1155CC"/>
        <rFont val="Arial"/>
        <family val="2"/>
      </rPr>
      <t>https://github.com/rdkls/tf-parliament</t>
    </r>
    <r>
      <rPr>
        <sz val="10"/>
        <color rgb="FF000000"/>
        <rFont val="Arial"/>
        <family val="2"/>
      </rPr>
      <t xml:space="preserve">
Vulnerability Static Analysis for Contai</t>
    </r>
    <r>
      <rPr>
        <sz val="10"/>
        <color rgb="FF000000"/>
        <rFont val="Arial"/>
        <family val="2"/>
      </rPr>
      <t xml:space="preserve">ners
</t>
    </r>
    <r>
      <rPr>
        <u/>
        <sz val="10"/>
        <color rgb="FF1155CC"/>
        <rFont val="Arial"/>
        <family val="2"/>
      </rPr>
      <t xml:space="preserve">https://github.com/quay/clair
</t>
    </r>
    <r>
      <rPr>
        <sz val="10"/>
        <color rgb="FF000000"/>
        <rFont val="Arial"/>
        <family val="2"/>
      </rPr>
      <t xml:space="preserve">
Checks whether Kubernetes is deployed according to security best practices (defined in the Center for Internet Security (CIS) Kubernetes Benchmark)
</t>
    </r>
    <r>
      <rPr>
        <u/>
        <sz val="10"/>
        <color rgb="FF1155CC"/>
        <rFont val="Arial"/>
        <family val="2"/>
      </rPr>
      <t>https://github.com/aquasecurity/kube-bench</t>
    </r>
  </si>
  <si>
    <t>Secure Networks
Network Hardening</t>
  </si>
  <si>
    <t>Secure Networks</t>
  </si>
  <si>
    <t>Network Hardening</t>
  </si>
  <si>
    <t>SNT-01</t>
  </si>
  <si>
    <t xml:space="preserve">Securely configure all supporting networks, software, and infrastructure (e.g., web servers, cloud services, firewalls, etc.) supporting the IoT system. Refer to specific secure configuration guidance for system implementation. </t>
  </si>
  <si>
    <t>Secure configuration guidance includes: 
• CIS Benchmarks 
• DISA STIGs</t>
  </si>
  <si>
    <r>
      <t xml:space="preserve">CIS Benchmarks </t>
    </r>
    <r>
      <rPr>
        <sz val="10"/>
        <color rgb="FF000000"/>
        <rFont val="Arial"/>
        <family val="2"/>
      </rPr>
      <t xml:space="preserve">
</t>
    </r>
    <r>
      <rPr>
        <u/>
        <sz val="10"/>
        <color rgb="FF1155CC"/>
        <rFont val="Arial"/>
        <family val="2"/>
      </rPr>
      <t xml:space="preserve">https://www.cisecurity.org/cis-benchmarks/
</t>
    </r>
    <r>
      <rPr>
        <sz val="10"/>
        <color rgb="FF000000"/>
        <rFont val="Arial"/>
        <family val="2"/>
      </rPr>
      <t xml:space="preserve">
Security Technical Implementation Guides (STIGs)</t>
    </r>
    <r>
      <rPr>
        <sz val="10"/>
        <color rgb="FF000000"/>
        <rFont val="Arial"/>
        <family val="2"/>
      </rPr>
      <t xml:space="preserve">
</t>
    </r>
    <r>
      <rPr>
        <u/>
        <sz val="10"/>
        <color rgb="FF1155CC"/>
        <rFont val="Arial"/>
        <family val="2"/>
      </rPr>
      <t>https://public.cyber.mil/stigs/</t>
    </r>
  </si>
  <si>
    <t>Secure Networks
Zero Trust Architecture</t>
  </si>
  <si>
    <t>Zero Trust Architecture</t>
  </si>
  <si>
    <t>SNT-02</t>
  </si>
  <si>
    <r>
      <t>CSA: Software Defined Perimeter Working Group—SDP Specification 1.0—April 2014</t>
    </r>
    <r>
      <rPr>
        <sz val="10"/>
        <color rgb="FF000000"/>
        <rFont val="Arial"/>
        <family val="2"/>
      </rPr>
      <t xml:space="preserve">
</t>
    </r>
    <r>
      <rPr>
        <u/>
        <sz val="10"/>
        <color rgb="FF1155CC"/>
        <rFont val="Arial"/>
        <family val="2"/>
      </rPr>
      <t>https://downloads.cloudsecurityalliance.org/initiatives/sdp/SDP_Specification_1.0.pdf</t>
    </r>
    <r>
      <rPr>
        <sz val="10"/>
        <color rgb="FF000000"/>
        <rFont val="Arial"/>
        <family val="2"/>
      </rPr>
      <t xml:space="preserve">
CSA: Software Defined Perimeter Glossar</t>
    </r>
    <r>
      <rPr>
        <sz val="10"/>
        <color rgb="FF000000"/>
        <rFont val="Arial"/>
        <family val="2"/>
      </rPr>
      <t xml:space="preserve">y
</t>
    </r>
    <r>
      <rPr>
        <u/>
        <sz val="10"/>
        <color rgb="FF1155CC"/>
        <rFont val="Arial"/>
        <family val="2"/>
      </rPr>
      <t>https://downloads.cloudsecurityalliance.org/assets/research/sdp/SDP-glossary.pdf</t>
    </r>
  </si>
  <si>
    <t>Secure Networks
Network Visualization</t>
  </si>
  <si>
    <t>Network Visualization</t>
  </si>
  <si>
    <t>SNT-03</t>
  </si>
  <si>
    <t>IVS-12
IVS-13</t>
  </si>
  <si>
    <t>These tools help identify network communication and traffic issues and can also help identify a DoS attack.</t>
  </si>
  <si>
    <r>
      <t xml:space="preserve">Monitor AWS IoT using CloudWatch Logs
</t>
    </r>
    <r>
      <rPr>
        <u/>
        <sz val="10"/>
        <color rgb="FF1155CC"/>
        <rFont val="Arial"/>
        <family val="2"/>
      </rPr>
      <t>https://docs.aws.amazon.com/iot/latest/developerguide/cloud-watch-logs.html</t>
    </r>
    <r>
      <rPr>
        <sz val="10"/>
        <color rgb="FF000000"/>
        <rFont val="Arial"/>
        <family val="2"/>
      </rPr>
      <t xml:space="preserve">
IoT Monitoring</t>
    </r>
    <r>
      <rPr>
        <sz val="10"/>
        <color rgb="FF000000"/>
        <rFont val="Arial"/>
        <family val="2"/>
      </rPr>
      <t xml:space="preserve">
</t>
    </r>
    <r>
      <rPr>
        <u/>
        <sz val="10"/>
        <color rgb="FF1155CC"/>
        <rFont val="Arial"/>
        <family val="2"/>
      </rPr>
      <t>https://docs.appdynamics.com/display/PRO45/IoT+Monitoring</t>
    </r>
    <r>
      <rPr>
        <sz val="10"/>
        <color rgb="FF000000"/>
        <rFont val="Arial"/>
        <family val="2"/>
      </rPr>
      <t xml:space="preserve">
Remote monitoring and alerting for IoT devices
</t>
    </r>
    <r>
      <rPr>
        <u/>
        <sz val="10"/>
        <color rgb="FF1155CC"/>
        <rFont val="Arial"/>
        <family val="2"/>
      </rPr>
      <t>https://cloud.google.com/solutions/remote-monitoring-and-alerting-for-iot</t>
    </r>
  </si>
  <si>
    <t>Secure Networks
Secure DIscovery</t>
  </si>
  <si>
    <t>Secure Discovery</t>
  </si>
  <si>
    <t>SNT-04</t>
  </si>
  <si>
    <t>DCS-03</t>
  </si>
  <si>
    <t>It is more difficult for attackers to exploit services if they don't know about them.</t>
  </si>
  <si>
    <t>Secure Wireless
Bluetooth Security</t>
  </si>
  <si>
    <t>Secure Radio Frequency (RF)</t>
  </si>
  <si>
    <t>Bluetooth Security</t>
  </si>
  <si>
    <t>SWS-01</t>
  </si>
  <si>
    <t xml:space="preserve">Disable non-authenticated Bluetooth pairing procedures (e.g., Just Works). </t>
  </si>
  <si>
    <t>The use of Bluetooth connection standards 3.0 and 4.0 require authentication before pairing with other devices (standard 5.0 is more secure).</t>
  </si>
  <si>
    <r>
      <t xml:space="preserve">NIST Special Publication 800-121—Revision 2: Guide to Bluetooth Security
</t>
    </r>
    <r>
      <rPr>
        <u/>
        <sz val="10"/>
        <color rgb="FF1155CC"/>
        <rFont val="Arial"/>
        <family val="2"/>
      </rPr>
      <t>https://nvlpubs.nist.gov/nistpubs/SpecialPublications/NIST.SP.800-121r2.pdf</t>
    </r>
  </si>
  <si>
    <t>SWS-02</t>
  </si>
  <si>
    <t>CCC-03
EKM-03
GRM-01
GRM-02
IVS-06
IVS-12
IVS-13
IPY-04</t>
  </si>
  <si>
    <t xml:space="preserve">Audit the security of Bluetooth implementations using the Bluetooth security checklist found in Section 4.4 of the NIST SP.800-121r2 document. Remediate any deficiencies. </t>
  </si>
  <si>
    <r>
      <rPr>
        <sz val="10"/>
        <color rgb="FF000000"/>
        <rFont val="Arial"/>
        <family val="2"/>
      </rPr>
      <t xml:space="preserve">NIST Special Publication 800-121—Revision 2: Guide to Bluetooth Security
</t>
    </r>
    <r>
      <rPr>
        <u/>
        <sz val="10"/>
        <color rgb="FF1155CC"/>
        <rFont val="Arial"/>
        <family val="2"/>
      </rPr>
      <t>https://nvlpubs.nist.gov/nistpubs/SpecialPublications/NIST.SP.800-121r2.pdf</t>
    </r>
  </si>
  <si>
    <t>Near Field Communication (NFC) Security</t>
  </si>
  <si>
    <t>SWS-03</t>
  </si>
  <si>
    <t>IVS-06
IVS-12
IVS-13
IPY-04</t>
  </si>
  <si>
    <t xml:space="preserve">This control aims to verify NFC devices are consciously placed in locations where sniffing is difficult, and the area is being monitored physically or using technology through cameras. </t>
  </si>
  <si>
    <r>
      <t xml:space="preserve">Guidelines for Managing the Security of Mobile Devices in the Enterprise
</t>
    </r>
    <r>
      <rPr>
        <u/>
        <sz val="10"/>
        <color rgb="FF1155CC"/>
        <rFont val="Arial"/>
        <family val="2"/>
      </rPr>
      <t>https://nvlpubs.nist.gov/nistpubs/SpecialPublications/NIST.SP.800-124r2-draft.pdf</t>
    </r>
    <r>
      <rPr>
        <sz val="10"/>
        <color rgb="FF000000"/>
        <rFont val="Arial"/>
        <family val="2"/>
      </rPr>
      <t xml:space="preserve">
NFC AND INTERNET OF THINGS
</t>
    </r>
    <r>
      <rPr>
        <u/>
        <sz val="10"/>
        <color rgb="FF1155CC"/>
        <rFont val="Arial"/>
        <family val="2"/>
      </rPr>
      <t>https://nfc-forum.org/what-is-nfc/nfc-and-the-internet-of-things/</t>
    </r>
    <r>
      <rPr>
        <sz val="10"/>
        <color rgb="FF000000"/>
        <rFont val="Arial"/>
        <family val="2"/>
      </rPr>
      <t xml:space="preserve">
</t>
    </r>
  </si>
  <si>
    <t>Secure Wireless
Radio Frequency (RF) Architecture</t>
  </si>
  <si>
    <t>Radio Frequency (RF) Architecture</t>
  </si>
  <si>
    <t>SWS-04</t>
  </si>
  <si>
    <t>IVS-09
IVS-12</t>
  </si>
  <si>
    <t>Architect WSNs such as Zigbee, Z-Wave, LoRaWAN, and Bluetooth so that internet disconnection occurs with only authorized gateways exposing internet connectivity.</t>
  </si>
  <si>
    <t xml:space="preserve">A well-defined security architecture based on detailed threat analysis is a key foundation for WSN security. </t>
  </si>
  <si>
    <t>SWS-05</t>
  </si>
  <si>
    <t>Restrict device beaconing and advertisements in response to environmental threat models.</t>
  </si>
  <si>
    <r>
      <t xml:space="preserve">BLE Beacons for Internet of Things Applications: Survey, Challenges and Opportunities
</t>
    </r>
    <r>
      <rPr>
        <u/>
        <sz val="10"/>
        <color rgb="FF1155CC"/>
        <rFont val="Arial"/>
        <family val="2"/>
      </rPr>
      <t>https://www.researchgate.net/publication/322201975_BLE_Beacons_for_Internet_of_Things_Applications_Survey_Challenges_and_Opportunities</t>
    </r>
  </si>
  <si>
    <t>SWS-06</t>
  </si>
  <si>
    <t>Scan geographic areas for jammers attempting to suppress radio frequency (RF) communications and execute incident response plans upon detecting such an event.</t>
  </si>
  <si>
    <t>SWS-07</t>
  </si>
  <si>
    <t>Encrypt all wireless communications within an IoT system.</t>
  </si>
  <si>
    <t>Encryption protects the confidentiality of the communications and reduces the effectiveness of a man-in-the-middle attack.</t>
  </si>
  <si>
    <r>
      <rPr>
        <sz val="10"/>
        <color rgb="FF000000"/>
        <rFont val="Arial"/>
        <family val="2"/>
      </rPr>
      <t xml:space="preserve">Man-in-the-Middle (MITM) Attacks
</t>
    </r>
    <r>
      <rPr>
        <u/>
        <sz val="10"/>
        <color rgb="FF1155CC"/>
        <rFont val="Arial"/>
        <family val="2"/>
      </rPr>
      <t>https://www.rapid7.com/fundamentals/man-in-the-middle-attacks/</t>
    </r>
  </si>
  <si>
    <t>Secure Wireless
Zigbee Security</t>
  </si>
  <si>
    <t>Zigbee Security</t>
  </si>
  <si>
    <t>SWS-08</t>
  </si>
  <si>
    <t xml:space="preserve">Disable the default ZigBee trust center (TC) key and generate/use a non-default key for confidentiality protection of keys in transport. </t>
  </si>
  <si>
    <t>The trust center dictates how to handle new devices and determines whether a device should have a preconfigured link key. If a new device does not have a preconfigured link key, it will be unable to join the network. The trust center can choose whether that key is the well-known default link key (ZigBeeAlliance09) or a pre-shared installation code key.</t>
  </si>
  <si>
    <r>
      <rPr>
        <sz val="10"/>
        <color rgb="FF000000"/>
        <rFont val="Arial"/>
        <family val="2"/>
      </rPr>
      <t xml:space="preserve">ZIGBEE EXPLOITED: The good, the bad and the ugly
</t>
    </r>
    <r>
      <rPr>
        <u/>
        <sz val="10"/>
        <color rgb="FF1155CC"/>
        <rFont val="Arial"/>
        <family val="2"/>
      </rPr>
      <t>https://www.blackhat.com/docs/us-15/materials/us-15-Zillner-ZigBee-Exploited-The-Good-The-Bad-And-The-Ugly-wp.pdf</t>
    </r>
  </si>
  <si>
    <t>SWS-09</t>
  </si>
  <si>
    <t xml:space="preserve">Distribute ZigBee master keys out-of-band, and never pass master keys over the network. </t>
  </si>
  <si>
    <t>Establish additional key material with master keys.</t>
  </si>
  <si>
    <t>SWS-10</t>
  </si>
  <si>
    <t xml:space="preserve">Rotate ZigBee network keys at least annually and disable the previous keys when establishing and distributing the new network keys. </t>
  </si>
  <si>
    <t>Update network keys at least annually to minimize the risk associated with a network key being compromised. Updates help ensure that a device that has left a secured Zigbee Network is authorized to rejoin later.</t>
  </si>
  <si>
    <r>
      <rPr>
        <sz val="10"/>
        <color rgb="FF000000"/>
        <rFont val="Arial"/>
        <family val="2"/>
      </rPr>
      <t xml:space="preserve">AN1233: Zigbee Security
</t>
    </r>
    <r>
      <rPr>
        <u/>
        <sz val="10"/>
        <color rgb="FF1155CC"/>
        <rFont val="Arial"/>
        <family val="2"/>
      </rPr>
      <t>https://www.silabs.com/documents/public/application-notes/an1233-zigbee-security.pdf</t>
    </r>
  </si>
  <si>
    <t>Secure Wireless
Z Wave Security</t>
  </si>
  <si>
    <t>Z Wave Security</t>
  </si>
  <si>
    <t>SWS-11</t>
  </si>
  <si>
    <t xml:space="preserve">Supplement Z-Wave networks with Advanced Encryption Standard (AES) 128 cryptographic keys for authentication. </t>
  </si>
  <si>
    <t>Use these keys in addition to the standard four-byte home ID used to access a Z-Wave network.</t>
  </si>
  <si>
    <t>Training and Awareness
Administrator Training</t>
  </si>
  <si>
    <t>Training</t>
  </si>
  <si>
    <t>Administrator Training</t>
  </si>
  <si>
    <t>TRN-01</t>
  </si>
  <si>
    <t>HRS-05
HRS-09
MOS-01
MOS-05</t>
  </si>
  <si>
    <r>
      <rPr>
        <sz val="10"/>
        <color rgb="FF000000"/>
        <rFont val="Arial"/>
        <family val="2"/>
      </rPr>
      <t xml:space="preserve">IoT security awareness – why it is still a concern for organizations
</t>
    </r>
    <r>
      <rPr>
        <u/>
        <sz val="10"/>
        <color rgb="FF1155CC"/>
        <rFont val="Arial"/>
        <family val="2"/>
      </rPr>
      <t>https://www.i-scoop.eu/iot-security-awareness/</t>
    </r>
  </si>
  <si>
    <t>Training and Awareness
User Training</t>
  </si>
  <si>
    <t>User Training</t>
  </si>
  <si>
    <t>TRN-02</t>
  </si>
  <si>
    <t xml:space="preserve"> HRS-10</t>
  </si>
  <si>
    <t>User security training is most effective when it varies from year-to-year and involves testing users on the concepts. Security training should also be updated to reflect changes in the organization and emerging risks.</t>
  </si>
  <si>
    <t>Vulnerability Management
Responsible Disclosure Program</t>
  </si>
  <si>
    <t>Vulnerability Management</t>
  </si>
  <si>
    <t>Responsible Disclosure Program</t>
  </si>
  <si>
    <t>TRN-03</t>
  </si>
  <si>
    <t>Establish responsible disclosure policies to report security research community vulnerabilities. Establish guidelines and procedures for working with independent testers that report vulnerabilities. Establish procedures to add independently-reported vulnerabilities to the system backlog for prioritization and remediation.</t>
  </si>
  <si>
    <t xml:space="preserve">The goals of vulnerability disclosure should be to reduce risk by remediating vulnerabilities and informing users, minimizing harm and cost, providing sufficient information to users to understand the risk, and setting expectations about cooperation and coordination. </t>
  </si>
  <si>
    <r>
      <t xml:space="preserve">Revision - ISO/IEC 29147:2018—Information technology—Security techniques—Vulnerability disclosure
</t>
    </r>
    <r>
      <rPr>
        <u/>
        <sz val="10"/>
        <color rgb="FF1155CC"/>
        <rFont val="Arial"/>
        <family val="2"/>
      </rPr>
      <t>https://www.iso.org/standard/72311.html</t>
    </r>
    <r>
      <rPr>
        <sz val="10"/>
        <color rgb="FF000000"/>
        <rFont val="Arial"/>
        <family val="2"/>
      </rPr>
      <t xml:space="preserve"> 
Open source vulnerability disclosure best practices 
</t>
    </r>
    <r>
      <rPr>
        <u/>
        <sz val="10"/>
        <color rgb="FF1155CC"/>
        <rFont val="Arial"/>
        <family val="2"/>
      </rPr>
      <t>https://github.com/disclose/</t>
    </r>
  </si>
  <si>
    <t>Vulnerability Management
Updates and Patches</t>
  </si>
  <si>
    <t>Updates and Patches</t>
  </si>
  <si>
    <t>VLN-01</t>
  </si>
  <si>
    <t>MOS-19
TVM-02</t>
  </si>
  <si>
    <t>Implement a configuration management program to track firmware, software, and hardware versions for each IoT device in inventory. Document and date firmware updates or software patches, and flag devices not current with the latest firmware or patches.</t>
  </si>
  <si>
    <r>
      <t xml:space="preserve">SOTA Solution—FOTA Solution for AGL
</t>
    </r>
    <r>
      <rPr>
        <u/>
        <sz val="10"/>
        <color rgb="FF1155CC"/>
        <rFont val="Arial"/>
        <family val="2"/>
      </rPr>
      <t>https://events19.linuxfoundation.org/wp-content/uploads/2018/07/ALS19_AGL_RAUC_AS_SOTA_FOTA_SOLUTION_v1r01.pdf</t>
    </r>
    <r>
      <rPr>
        <sz val="10"/>
        <color rgb="FF000000"/>
        <rFont val="Arial"/>
        <family val="2"/>
      </rPr>
      <t xml:space="preserve"> </t>
    </r>
  </si>
  <si>
    <t>VLN-02</t>
  </si>
  <si>
    <t>TVM-02
MOS-19</t>
  </si>
  <si>
    <t xml:space="preserve">Monitor devices to identify those out of compliance with organizational policies and require updates or patches. </t>
  </si>
  <si>
    <t>Vulnerability or baseline security scanning can identify which devices need to be addressed.</t>
  </si>
  <si>
    <t>VLN-03</t>
  </si>
  <si>
    <t xml:space="preserve">Monitor for newly identified product vulnerabilities, including in product dependencies, and monitor for newly released supplier patches.
</t>
  </si>
  <si>
    <t>A vulnerability scanner with an up-to-date knowledge base can help detect whether devices are exposed to new and emerging risks.</t>
  </si>
  <si>
    <r>
      <t>NISTIR 8259: Foundational Cybersecurity Activities for IoT Device Manufacturers</t>
    </r>
    <r>
      <rPr>
        <sz val="10"/>
        <color rgb="FF000000"/>
        <rFont val="Arial"/>
        <family val="2"/>
      </rPr>
      <t xml:space="preserve">
</t>
    </r>
    <r>
      <rPr>
        <u/>
        <sz val="10"/>
        <color rgb="FF1155CC"/>
        <rFont val="Arial"/>
        <family val="2"/>
      </rPr>
      <t>https://nvlpubs.nist.gov/nistpubs/ir/2020/NIST.IR.8259.pdf</t>
    </r>
    <r>
      <rPr>
        <sz val="10"/>
        <color rgb="FF000000"/>
        <rFont val="Arial"/>
        <family val="2"/>
      </rPr>
      <t xml:space="preserve">
Considerations for Managing Internet of Things (IoT) Cybersecurity and Privacy Risks
</t>
    </r>
    <r>
      <rPr>
        <u/>
        <sz val="10"/>
        <color rgb="FF1155CC"/>
        <rFont val="Arial"/>
        <family val="2"/>
      </rPr>
      <t>https://nvlpubs.nist.gov/nistpubs/ir/2019/NIST.IR.8228.pdf</t>
    </r>
    <r>
      <rPr>
        <sz val="10"/>
        <color rgb="FF000000"/>
        <rFont val="Arial"/>
        <family val="2"/>
      </rPr>
      <t xml:space="preserve">
Enterprise IoT Vulnerability Management: Part 1
</t>
    </r>
    <r>
      <rPr>
        <u/>
        <sz val="10"/>
        <color rgb="FF1155CC"/>
        <rFont val="Arial"/>
        <family val="2"/>
      </rPr>
      <t>https://www.optiv.com/explore-optiv-insights/downloads/enterprise-iot-vulnerability-management-part-1</t>
    </r>
  </si>
  <si>
    <t>Vulnerability Management
Vulnerability Scanning</t>
  </si>
  <si>
    <t>Vulnerability Scanning</t>
  </si>
  <si>
    <t>VLN-04</t>
  </si>
  <si>
    <t xml:space="preserve">Establish a vulnerability management program for IoT systems. Perform periodic or continuous vulnerability assessments of IoT deployments (at least annually), maintaining a risk register reflecting vulnerability information associated with deployed IoT devices/systems. Use vulnerability correlation and security orchestration tools to automate vulnerability scanning upon predefined schedules. </t>
  </si>
  <si>
    <r>
      <t>OWASP Defectdojo</t>
    </r>
    <r>
      <rPr>
        <sz val="10"/>
        <color rgb="FF000000"/>
        <rFont val="Arial"/>
        <family val="2"/>
      </rPr>
      <t xml:space="preserve">
</t>
    </r>
    <r>
      <rPr>
        <u/>
        <sz val="10"/>
        <color rgb="FF1155CC"/>
        <rFont val="Arial"/>
        <family val="2"/>
      </rPr>
      <t>https://owasp.org/www-project-defectdojo/</t>
    </r>
    <r>
      <rPr>
        <sz val="10"/>
        <color rgb="FF000000"/>
        <rFont val="Arial"/>
        <family val="2"/>
      </rPr>
      <t xml:space="preserve">
NVD Data Feeds
</t>
    </r>
    <r>
      <rPr>
        <u/>
        <sz val="10"/>
        <color rgb="FF1155CC"/>
        <rFont val="Arial"/>
        <family val="2"/>
      </rPr>
      <t>https://nvd.nist.gov/download.cfm</t>
    </r>
  </si>
  <si>
    <t>Assessment Scoping and Planning</t>
  </si>
  <si>
    <t>SET-01</t>
  </si>
  <si>
    <r>
      <rPr>
        <sz val="10"/>
        <color rgb="FF000000"/>
        <rFont val="Arial"/>
        <family val="2"/>
      </rPr>
      <t xml:space="preserve">A Model for Successful IoT Security Assessment
</t>
    </r>
    <r>
      <rPr>
        <u/>
        <sz val="10"/>
        <color rgb="FF1155CC"/>
        <rFont val="Arial"/>
        <family val="2"/>
      </rPr>
      <t>https://www.whitehatsec.com/blog/a-model-for-successful-iot-security-assessment/</t>
    </r>
    <r>
      <rPr>
        <sz val="10"/>
        <color rgb="FF000000"/>
        <rFont val="Arial"/>
        <family val="2"/>
      </rPr>
      <t xml:space="preserve">
</t>
    </r>
  </si>
  <si>
    <t>Penetration Testing</t>
  </si>
  <si>
    <t>SET-02</t>
  </si>
  <si>
    <t xml:space="preserve">Prioritize findings for remediation. Application assessment methodologies should follow the OWASP Web Security Testing Guide that supports OWASP Application Security Verification Standard's assurance levels. Firmware-related assessments should follow the OWASP Firmware Security Testing Methodology. </t>
  </si>
  <si>
    <r>
      <t>NIST Technical Guide to Information Security Testing and Assessment</t>
    </r>
    <r>
      <rPr>
        <sz val="10"/>
        <color rgb="FF000000"/>
        <rFont val="Arial"/>
        <family val="2"/>
      </rPr>
      <t xml:space="preserve">
</t>
    </r>
    <r>
      <rPr>
        <u/>
        <sz val="10"/>
        <color rgb="FF1155CC"/>
        <rFont val="Arial"/>
        <family val="2"/>
      </rPr>
      <t xml:space="preserve">https://csrc.nist.gov/publications/detail/sp/800-115/final
</t>
    </r>
    <r>
      <rPr>
        <sz val="10"/>
        <color rgb="FF000000"/>
        <rFont val="Arial"/>
        <family val="2"/>
      </rPr>
      <t>OWASP Web Security Testing Guide</t>
    </r>
    <r>
      <rPr>
        <sz val="10"/>
        <color rgb="FF000000"/>
        <rFont val="Arial"/>
        <family val="2"/>
      </rPr>
      <t xml:space="preserve"> 
</t>
    </r>
    <r>
      <rPr>
        <u/>
        <sz val="10"/>
        <color rgb="FF1155CC"/>
        <rFont val="Arial"/>
        <family val="2"/>
      </rPr>
      <t>https://owasp.org/www-project-web-security-testing-guide/</t>
    </r>
    <r>
      <rPr>
        <sz val="10"/>
        <color rgb="FF000000"/>
        <rFont val="Arial"/>
        <family val="2"/>
      </rPr>
      <t xml:space="preserve">
OWASP Application Security Verification Standard</t>
    </r>
    <r>
      <rPr>
        <sz val="10"/>
        <color rgb="FF000000"/>
        <rFont val="Arial"/>
        <family val="2"/>
      </rPr>
      <t xml:space="preserve">
</t>
    </r>
    <r>
      <rPr>
        <u/>
        <sz val="10"/>
        <color rgb="FF1155CC"/>
        <rFont val="Arial"/>
        <family val="2"/>
      </rPr>
      <t>https://owasp.org/www-project-application-security-verification-standard/</t>
    </r>
    <r>
      <rPr>
        <sz val="10"/>
        <color rgb="FF000000"/>
        <rFont val="Arial"/>
        <family val="2"/>
      </rPr>
      <t xml:space="preserve">
OWASP Firmware Security Testing Methodology</t>
    </r>
    <r>
      <rPr>
        <sz val="10"/>
        <color rgb="FF000000"/>
        <rFont val="Arial"/>
        <family val="2"/>
      </rPr>
      <t xml:space="preserve">
</t>
    </r>
    <r>
      <rPr>
        <u/>
        <sz val="10"/>
        <color rgb="FF1155CC"/>
        <rFont val="Arial"/>
        <family val="2"/>
      </rPr>
      <t>https://scriptingxss.gitbook.io/firmware-security-testing-methodology/</t>
    </r>
    <r>
      <rPr>
        <sz val="10"/>
        <color rgb="FF000000"/>
        <rFont val="Arial"/>
        <family val="2"/>
      </rPr>
      <t xml:space="preserve">
OWASP Mobile Security Testing Guide
</t>
    </r>
    <r>
      <rPr>
        <u/>
        <sz val="10"/>
        <color rgb="FF1155CC"/>
        <rFont val="Arial"/>
        <family val="2"/>
      </rPr>
      <t>https://owasp.org/www-project-mobile-security-testing-guide/</t>
    </r>
    <r>
      <rPr>
        <sz val="10"/>
        <color rgb="FF1155CC"/>
        <rFont val="Arial"/>
        <family val="2"/>
      </rPr>
      <t xml:space="preserve">
</t>
    </r>
    <r>
      <rPr>
        <u/>
        <sz val="10"/>
        <color rgb="FF1155CC"/>
        <rFont val="Arial"/>
        <family val="2"/>
      </rPr>
      <t>https://owasp.org/www-chapter-pune/IoT_Device_Pentest_by_Shubham_Chougule.pdf</t>
    </r>
  </si>
  <si>
    <t>Red Teaming</t>
  </si>
  <si>
    <t>SET-03</t>
  </si>
  <si>
    <t xml:space="preserve">Establish red-team exercises to actively exploit IoT system vulnerabilities. Provide sufficient threat documentation to allow red team operators to identify and target weak areas. Provide red teams with adequate time to fully explore weaknesses and properly plan exploit scenarios that should be proposed before fieldwork. Assure that red-team scope includes network, application, and physical layers of the IoT system architecture. Red team testing activities should use tactics and techniques based on MITRE ATT&amp;CK. </t>
  </si>
  <si>
    <r>
      <t>MITRE ATT&amp;CK®</t>
    </r>
    <r>
      <rPr>
        <sz val="10"/>
        <color rgb="FF000000"/>
        <rFont val="Arial"/>
        <family val="2"/>
      </rPr>
      <t xml:space="preserve">
</t>
    </r>
    <r>
      <rPr>
        <u/>
        <sz val="10"/>
        <color rgb="FF1155CC"/>
        <rFont val="Arial"/>
        <family val="2"/>
      </rPr>
      <t>https://attack.mitre.org/</t>
    </r>
    <r>
      <rPr>
        <sz val="10"/>
        <color rgb="FF000000"/>
        <rFont val="Arial"/>
        <family val="2"/>
      </rPr>
      <t xml:space="preserve">
X-Force Red IoT Testing
</t>
    </r>
    <r>
      <rPr>
        <u/>
        <sz val="10"/>
        <color rgb="FF1155CC"/>
        <rFont val="Arial"/>
        <family val="2"/>
      </rPr>
      <t>https://www.ibm.com/security/services/iot-testing</t>
    </r>
  </si>
  <si>
    <t>Third-Party Assessments</t>
  </si>
  <si>
    <t>SET-04</t>
  </si>
  <si>
    <t xml:space="preserve">Identify qualified third-party firms to perform IoT penetration testing fieldwork. Request relevant IoT penetration test reports to review as part of vendor intake. Ensure industry methodologies and tools are shareable to reproduce identified vulnerabilities. Consider including hardware and firmware as part of the scope for advanced security testing fieldwork to provide a complete landscape of risk. </t>
  </si>
  <si>
    <t xml:space="preserve">IoT security testing requires proficiency in many layers, including hardware, firmware, networking, application, cloud, and wireless technologies. Internal teams may not be equipped to adequately perform assessments in specialized areas with confidence. </t>
  </si>
  <si>
    <r>
      <rPr>
        <sz val="10"/>
        <color rgb="FF000000"/>
        <rFont val="Arial"/>
        <family val="2"/>
      </rPr>
      <t>NIST 800-171A: Assessing Security Requirements for Controlled Unclassified Information</t>
    </r>
    <r>
      <rPr>
        <sz val="10"/>
        <color rgb="FF000000"/>
        <rFont val="Arial"/>
        <family val="2"/>
      </rPr>
      <t xml:space="preserve">
</t>
    </r>
    <r>
      <rPr>
        <u/>
        <sz val="10"/>
        <color rgb="FF1155CC"/>
        <rFont val="Arial"/>
        <family val="2"/>
      </rPr>
      <t>https://nvlpubs.nist.gov/nistpubs/SpecialPublications/NIST.SP.800-171a.pd</t>
    </r>
    <r>
      <rPr>
        <sz val="10"/>
        <color rgb="FF000000"/>
        <rFont val="Arial"/>
        <family val="2"/>
      </rPr>
      <t>f</t>
    </r>
  </si>
  <si>
    <t>Bug Bounty</t>
  </si>
  <si>
    <t>SET-05</t>
  </si>
  <si>
    <t xml:space="preserve">Establish processes checks within the procurement lifecycle to validate that vendors participate in bug bounties. If possible, request manufacturer program report data for accepted bounty submissions at least annually. </t>
  </si>
  <si>
    <t xml:space="preserve">It is a new industry standard for manufacturers to create bug bounty programs and extend security teams' capabilities to identify vulnerabilities. A bug bounty platform provider often alleviates the validation and triage of customer submissions. These platforms offer reporting capabilities and may provide deeper transparency into an IoT system's security posture for a given manufacturer. </t>
  </si>
  <si>
    <r>
      <t xml:space="preserve">Microsoft Azure Bounty Program
</t>
    </r>
    <r>
      <rPr>
        <u/>
        <sz val="10"/>
        <color rgb="FF1155CC"/>
        <rFont val="Arial"/>
        <family val="2"/>
      </rPr>
      <t xml:space="preserve">https://www.microsoft.com/en-us/msrc/bounty-microsoft-azure
</t>
    </r>
    <r>
      <rPr>
        <sz val="10"/>
        <color rgb="FF000000"/>
        <rFont val="Arial"/>
        <family val="2"/>
      </rPr>
      <t xml:space="preserve">IBM: HackerOne
</t>
    </r>
    <r>
      <rPr>
        <u/>
        <sz val="10"/>
        <color rgb="FF1155CC"/>
        <rFont val="Arial"/>
        <family val="2"/>
      </rPr>
      <t>https://hackerone.com/ibm?type=team</t>
    </r>
  </si>
  <si>
    <t>IoT Applications and Services (Internally Developed)</t>
  </si>
  <si>
    <t>SET-06</t>
  </si>
  <si>
    <t xml:space="preserve">Establish automated security testing into development release pipelines for all internally-developed applications and services within the IoT system against defined security requirements. Integrate static, runtime, and dynamic analysis testing into development workflows. Establish testing baselines and setup alerting for identified findings. </t>
  </si>
  <si>
    <r>
      <t>OWASP Zed Attack Proxy (ZAP)</t>
    </r>
    <r>
      <rPr>
        <sz val="10"/>
        <color rgb="FF000000"/>
        <rFont val="Arial"/>
        <family val="2"/>
      </rPr>
      <t xml:space="preserve">
</t>
    </r>
    <r>
      <rPr>
        <u/>
        <sz val="10"/>
        <color rgb="FF1155CC"/>
        <rFont val="Arial"/>
        <family val="2"/>
      </rPr>
      <t xml:space="preserve">https://www.zaproxy.org/
</t>
    </r>
    <r>
      <rPr>
        <sz val="10"/>
        <color rgb="FF000000"/>
        <rFont val="Arial"/>
        <family val="2"/>
      </rPr>
      <t xml:space="preserve">For mobile applications - Mobile Security Framework (MobSF)
</t>
    </r>
    <r>
      <rPr>
        <u/>
        <sz val="10"/>
        <color rgb="FF1155CC"/>
        <rFont val="Arial"/>
        <family val="2"/>
      </rPr>
      <t>https://github.com/MobSF/Mobile-Security-Framework-MobSF</t>
    </r>
    <r>
      <rPr>
        <sz val="10"/>
        <color rgb="FF000000"/>
        <rFont val="Arial"/>
        <family val="2"/>
      </rPr>
      <t xml:space="preserve">
For firmware—Firmware Analysis and Comparison Tool (FACT)
</t>
    </r>
    <r>
      <rPr>
        <u/>
        <sz val="10"/>
        <color rgb="FF1155CC"/>
        <rFont val="Arial"/>
        <family val="2"/>
      </rPr>
      <t>https://fkie-cad.github.io/FACT_core/</t>
    </r>
  </si>
  <si>
    <t>HIGH IMPACT LEVELS</t>
  </si>
  <si>
    <t>MEDIUM IMPACT LEVELS</t>
  </si>
  <si>
    <t>LOW IMPACT LEVELS</t>
  </si>
  <si>
    <t>H</t>
  </si>
  <si>
    <t>X</t>
  </si>
  <si>
    <t>L</t>
  </si>
  <si>
    <t>N/A</t>
  </si>
  <si>
    <t>Blank</t>
  </si>
  <si>
    <t>TBD</t>
  </si>
  <si>
    <t>#</t>
  </si>
  <si>
    <t>Short Name</t>
  </si>
  <si>
    <t>Sub-Domains</t>
  </si>
  <si>
    <t>Definition</t>
  </si>
  <si>
    <t>ASM</t>
  </si>
  <si>
    <t>Naming Convention
Inventory Assets
Monitor Assets</t>
  </si>
  <si>
    <t xml:space="preserve">Activities associated with managing the assets integrated within an IoT system. </t>
  </si>
  <si>
    <t>CCM</t>
  </si>
  <si>
    <t>Configuration Files
Firmware Updates
Configuration Control
End-of-Life Planning</t>
  </si>
  <si>
    <t>Activities associated with controlling and managing the configurations of IoT devices and associated components.</t>
  </si>
  <si>
    <t>COM</t>
  </si>
  <si>
    <t>Trusted Communications
Message Queuing Telemetry Transport (MQTT) Security
Encrypted Communications</t>
  </si>
  <si>
    <t>Activities associated with establishing secure communications across IoT devices and infrastructure components.</t>
  </si>
  <si>
    <t>DAT</t>
  </si>
  <si>
    <t>Data Classification and Taxonomy
Data Cleansing
Encrypted Data at Rest</t>
  </si>
  <si>
    <t>Activities associated with identifying and protecting sensitive data within an IoT system.</t>
  </si>
  <si>
    <t>GVN</t>
  </si>
  <si>
    <t>Governance Framework
Regulatory and Legal Requirements
Compliance Management
Privacy
Business Continuity
Safety</t>
  </si>
  <si>
    <t xml:space="preserve">Activities associated with meeting applicable regulations. </t>
  </si>
  <si>
    <t>IAM</t>
  </si>
  <si>
    <t>Password Management
Authentication
Authorization
Access Control
Certificate Management
Key Management
Trust Anchor Management
Bootstrap
Account Audit</t>
  </si>
  <si>
    <t xml:space="preserve">The processes and technologies associated with requesting, issuing, distributing, and revoking credentials and configuring access controls based on those credentials. </t>
  </si>
  <si>
    <t>IMT</t>
  </si>
  <si>
    <t>Activities associated with effectively responding to incidents involving an IoT system.</t>
  </si>
  <si>
    <t>IOT</t>
  </si>
  <si>
    <t>Certified Devices
Secure Platform
Secure Configuration</t>
  </si>
  <si>
    <t xml:space="preserve">Attributes of secure IoT devices, intended to guide product acquisitions for future integration into an enterprise system. </t>
  </si>
  <si>
    <t xml:space="preserve">Legal </t>
  </si>
  <si>
    <t>LGL</t>
  </si>
  <si>
    <t xml:space="preserve">Legal Assessment                                                                                     
Legal Implementation Plan                                         
Document Measures for Legal Purposes                                   
Terms and Conditions and Privacy Policy                                     
Contracts                                                                  
Disclaimers, Disclosures, Notifications
Waivers                               
Liability                                                                                                          
Data Transfer                </t>
  </si>
  <si>
    <t>Activities associated with legal matters—but not a substitute for legal advice. Please seek legal counsel in all relevant jurisdictions.</t>
  </si>
  <si>
    <t>MON</t>
  </si>
  <si>
    <t>Threat Intelligence
Threat Hunting
Automated Malware Log Management
Analytics
Event Definition
Radio Frequency (RF) Monitoring</t>
  </si>
  <si>
    <t>Activities associated with establishing and executing a logging and monitoring program for an IoT system.</t>
  </si>
  <si>
    <t>OPA</t>
  </si>
  <si>
    <t>Maintenance
Fail-Over
Distributed Denial of Service (DDoS) Protection
Service-Level Agreements</t>
  </si>
  <si>
    <t xml:space="preserve">Activities associated with ensuring the continued availability and resilience of IoT systems. </t>
  </si>
  <si>
    <t>PHY</t>
  </si>
  <si>
    <t>Activities associated with ensuring the physical security of IoT systems, including mitigations against tampering and theft.</t>
  </si>
  <si>
    <t>POL</t>
  </si>
  <si>
    <t>Policy Definition
Acquisition Security Policy
Secure Disposition</t>
  </si>
  <si>
    <t>Organizational policies that describe required practices.</t>
  </si>
  <si>
    <t>Risk Management</t>
  </si>
  <si>
    <t>RSM</t>
  </si>
  <si>
    <t>Risk Management Strategy
Risk Management Execution
Limit Liability</t>
  </si>
  <si>
    <t>Activities associated with managing risk within an IoT system, including limiting liability.</t>
  </si>
  <si>
    <t>SAP</t>
  </si>
  <si>
    <t>Mobile Applications
Cloud Services
Autonomous Systems</t>
  </si>
  <si>
    <t xml:space="preserve">Activities associated with securing the various applications that support or are enabled by IoT systems. </t>
  </si>
  <si>
    <t>SDV</t>
  </si>
  <si>
    <t>Process Security
Supply Chain/ Acquisition
Secure Development Practices
Security Testing</t>
  </si>
  <si>
    <t>Activities associated with designing, developing, and integrating new enterprise IoT systems.</t>
  </si>
  <si>
    <t>SNT</t>
  </si>
  <si>
    <t>Secure Discovery
Network Hardening
Zero Trust Architecture
Network Visualization</t>
  </si>
  <si>
    <t xml:space="preserve">Activities associated with securing the networks that IoT devices operate within. </t>
  </si>
  <si>
    <t>Secure Wireless</t>
  </si>
  <si>
    <t>SWS</t>
  </si>
  <si>
    <t>RF Architecture
Bluetooth Security
Near Field Communication (NFC) Security
Zigbee Security</t>
  </si>
  <si>
    <t xml:space="preserve">Activities associated with designing and operating secure RF networks and components. </t>
  </si>
  <si>
    <t>TRN</t>
  </si>
  <si>
    <t>Administrator Training
User Training</t>
  </si>
  <si>
    <t xml:space="preserve">Activities associated with raising awareness of IoT risks and security controls amongst the end-user community and prescribing guidance to system administrators. </t>
  </si>
  <si>
    <t>VLN</t>
  </si>
  <si>
    <t>Responsible Disclosure Program
Vulnerability Scanning
Updates and Patches</t>
  </si>
  <si>
    <t xml:space="preserve">Activities associated with identifying vulnerabilities and making updates to IoT devices and related infrastructure to close vulnerabilities. </t>
  </si>
  <si>
    <t>SET</t>
  </si>
  <si>
    <t>Assessment Scoping and Planning
Penetration Testing
Red Teaming
Third-Party Assessments
Bug Bounty
IoT Applications and Services (Internally Developed)</t>
  </si>
  <si>
    <t>Activities associated with security testing performed on architectural allocations (devices, networks, gateways, cloud services), supporting systems, and third-party manufacturers.</t>
  </si>
  <si>
    <t xml:space="preserve">© 2021 Cloud Security Alliance – All Rights Reserved. You may download, store, display on your computer, view, print, and link to the Cloud Security Alliance at https://cloudsecurityalliance.org subject to the following: (a) the draft may be used solely for your personal, informational, non-commercial use; (b) the draft may not be modified or altered in any way; (c) the draft may not be redistributed; and (d) the trademark, copyright or other notices may not be removed. You may quote portions of the draft as permitted by the Fair Use provisions of the United States Copyright Act, provided that you attribute the portions to the Cloud Security Alliance
</t>
  </si>
  <si>
    <t>Short
 Name</t>
  </si>
  <si>
    <t># 
Controls</t>
  </si>
  <si>
    <t>Carry over to 
Version 2 (Yes/No)?</t>
  </si>
  <si>
    <t>Volunteers</t>
  </si>
  <si>
    <t>Start</t>
  </si>
  <si>
    <t>End</t>
  </si>
  <si>
    <t>Controls 
In Process</t>
  </si>
  <si>
    <t>Controls 
Finished</t>
  </si>
  <si>
    <t>Controls 
to Finish</t>
  </si>
  <si>
    <t>Comments</t>
  </si>
  <si>
    <t>New!</t>
  </si>
  <si>
    <t>Roza</t>
  </si>
  <si>
    <t>Guzman</t>
  </si>
  <si>
    <t>CLS</t>
  </si>
  <si>
    <t>Yes</t>
  </si>
  <si>
    <t>Russell</t>
  </si>
  <si>
    <t>Jaiswal</t>
  </si>
  <si>
    <t>Sachdev</t>
  </si>
  <si>
    <t>Training and Awareness</t>
  </si>
  <si>
    <t>Total</t>
  </si>
  <si>
    <t>Controls 
Assigned</t>
  </si>
  <si>
    <t>Created new legal controls domain.  LGL.  8 new controls developed and updated.</t>
  </si>
  <si>
    <t>Item#</t>
  </si>
  <si>
    <t>Description</t>
  </si>
  <si>
    <t>Disposition</t>
  </si>
  <si>
    <t>Assigned To</t>
  </si>
  <si>
    <t>Due Date</t>
  </si>
  <si>
    <t>Revision Due Date</t>
  </si>
  <si>
    <t>Stand up a device forensics facility and stock with the tools needed to perform device-level forensics.  (what types of tools)?</t>
  </si>
  <si>
    <t>BJR Add this to a control.  Do we need a new forensics category or add this to incident management. See Below.</t>
  </si>
  <si>
    <t xml:space="preserve">Brian Russell </t>
  </si>
  <si>
    <t>Postponed to Version 3</t>
  </si>
  <si>
    <t xml:space="preserve">Implement network forensic tools to support automated data collection to aid in forensics investigations. </t>
  </si>
  <si>
    <t>BJR Add this to a control.  Do we need a new forensics category or add this to incident management. If you do a search on forensics there are several controls where this is mentioned. 2 domains are next to each other Chain of Custody. Maybe chain of custody could be added to incident management as a subdomain. Feel free to propose other controls under incident management. Maybe a subdomain of forensics?</t>
  </si>
  <si>
    <t>Establish policies and procedurse to only operate IoT devices in accordance with national and local laws (e.g, FAA and drones)</t>
  </si>
  <si>
    <t>BJR Add this to a governance control. Feel free to propose a control. 
MRoza - Generally I wouldn't have a specific control for each law. I would have a control for operating in accordance with applicable laws and then in implementation guidance list the possible laws to look for depending on the device operated. Maybe even construct a matrix of device and law.</t>
  </si>
  <si>
    <t>Raj Provides the controls and initial recommendations for placement. 
BR and MR review to determine best placement.</t>
  </si>
  <si>
    <t>Raj
BRussell
MRoza</t>
  </si>
  <si>
    <t>Done
7/01/2020</t>
  </si>
  <si>
    <t>Should we add a Safety column to the CIA columns??</t>
  </si>
  <si>
    <t xml:space="preserve">Generally, I would say no because safety has mostly to do with where the technology is used. For example having access to the nulcear power plants network and being able to stop the damping rods from lowering is more dangerous then say stopping an automotive production line. Generally stopping someones pacemaker is more dangerous than stopping someones fitness watch from working.
BJR: My take is that we give the user the tools to make informed decisions.  If we include a safety column, then the user can make the determination as far as rating their system from a safety perspective.  This is needed as most frameworks do not integrate safety into their IA requirements yet, but the IoT is all about physical interactions which can expose safety risks. 
MR: I don't agree that a column is a tool. We have to be a bit better and provide some guidance if it's put in. If you have some input other than adding a column please insert it into the safety tab and or bring it up at the next meeting. </t>
  </si>
  <si>
    <t>MRoza - Column and Safety Tab added. 
BRussell - Needs technical control verification to determine if worth doing.</t>
  </si>
  <si>
    <t xml:space="preserve">We should create a page on how to contribute to this document. The current copy of the matrix is not clear on what needs to be modified, what is going to be modified, or how we want this version to be adjusted compared to version 1. </t>
  </si>
  <si>
    <t>This is the Iot Matrix Control Review Guide tab - However, some of the requirements that are needed are not completed yet. IOC, Shared Responsibility and Safety are not yet completed. Others were not supposed to be invited until the requirements as you pointed out were set. Also a number of examples were to be completed and presented to the group in either a special meeting or in one of the regularly scheduled meetings.</t>
  </si>
  <si>
    <t>MRoza - Due to additional and some revised requirements/columns this will need to be redone.</t>
  </si>
  <si>
    <t>Done
8/01/2019</t>
  </si>
  <si>
    <t>We should consider adding a separate Legal Controls domain.  Alternatively, we should consider adding legal controls to different areas including the Privacy Control domain (Raj)</t>
  </si>
  <si>
    <t xml:space="preserve">Raj Provides the controls and initial recommendations for placement. 
BR and MR review to see what is the best placement.   UPDATE: 3/9/2020 (by Raj) I have provided Sample Legal Controls and volunteered to be assigned this control with several sub areas applicable.  This is separate from Privacy and Governance controls.  UPDATE June 2020 - Raj assigned and created new legal controls (new Control Domain LGL) and updated in controls framework.  </t>
  </si>
  <si>
    <t>I think we need to review and include controls associated with policy definition and enforcement</t>
  </si>
  <si>
    <t>Add zero trust based controls - e.g., minimize trust zones, etc</t>
  </si>
  <si>
    <t>Shared Responsibility - Do we include On-Prem or do assume its cloud based. IS IaaS, PaaS, SaaS enough?</t>
  </si>
  <si>
    <t>MER Could show it just to show the comparison</t>
  </si>
  <si>
    <t>Iot Matrix Control Review Guide</t>
  </si>
  <si>
    <t>The IoT Controls Matrix contains Blue and White cells which contain version 1 data and Pink cells which are where changes or new data are to be recorded.</t>
  </si>
  <si>
    <t>Writing Ends</t>
  </si>
  <si>
    <t>Int Peer Rvw</t>
  </si>
  <si>
    <t>Ext Peer Rvw</t>
  </si>
  <si>
    <t>Marketing</t>
  </si>
  <si>
    <t>Publication</t>
  </si>
  <si>
    <t>The objectives with respect to the Blue and White cells is to review this data to verify that it is correct and clear.</t>
  </si>
  <si>
    <t>If the data is correct and clear and there are no changes then an ok is to be recorded in the adjacent pink cell</t>
  </si>
  <si>
    <t>If there is a change then the change is recorded in the adjacent pink cell</t>
  </si>
  <si>
    <t>If a change needs to be explained attach a comment to a cell. 
If it requires a lengthy explanation then put a reference in a comment then send an email to Brian, Aaron, me and Hillary and or arrange for it to be discussed during a WG session. 
You can arrange a seperate call if you want.</t>
  </si>
  <si>
    <t>Please take a look at rows 4 and 5 that have been completed as a test of the process
A few more tests should be made by Brian and Aaron and any contributors</t>
  </si>
  <si>
    <t>Col</t>
  </si>
  <si>
    <t>Column Name</t>
  </si>
  <si>
    <t>Explanation</t>
  </si>
  <si>
    <t>Reference</t>
  </si>
  <si>
    <t>Links/Other</t>
  </si>
  <si>
    <t>F</t>
  </si>
  <si>
    <t>Old</t>
  </si>
  <si>
    <t>This is the originally assigned Domain which should not be changed except by IoT Leadership</t>
  </si>
  <si>
    <t>G</t>
  </si>
  <si>
    <t>Chng</t>
  </si>
  <si>
    <t>The CCMv4 may split the old control domain into two parts: This is prefilled.</t>
  </si>
  <si>
    <t>Sub Domain</t>
  </si>
  <si>
    <t>New</t>
  </si>
  <si>
    <t>I</t>
  </si>
  <si>
    <t>IoT Control ID</t>
  </si>
  <si>
    <t>This is the originally assigned IoT Control ID which should not be changed except by IoT leadership</t>
  </si>
  <si>
    <t>J</t>
  </si>
  <si>
    <t>K</t>
  </si>
  <si>
    <t>CCM ID</t>
  </si>
  <si>
    <t>This was determined by reviewing the control then going to the CCM v3.01 and looking for a related control</t>
  </si>
  <si>
    <t>CCM v3.01</t>
  </si>
  <si>
    <r>
      <t xml:space="preserve">https://cloudsecurityalliance.org/artifacts/cloud-controls-matrix-v3-0-1/
</t>
    </r>
    <r>
      <rPr>
        <sz val="10"/>
        <color rgb="FF000000"/>
        <rFont val="Arial"/>
        <family val="2"/>
      </rPr>
      <t>This worksheet has been placed after the IoTControls Matrix sheet</t>
    </r>
  </si>
  <si>
    <t>Verify that the selected control or controls are correct. If a control needs to be added or removed record it here.</t>
  </si>
  <si>
    <t>Control Description</t>
  </si>
  <si>
    <t xml:space="preserve">The goal is clarity and conciseness. Ask yourself could I test this based on the description. </t>
  </si>
  <si>
    <t>No Reference - Goal is clear and concise</t>
  </si>
  <si>
    <t>N</t>
  </si>
  <si>
    <t>If any changes are need to the description record it here.</t>
  </si>
  <si>
    <t>O</t>
  </si>
  <si>
    <t>CIA - Confidentiality, Integrity, Accountability</t>
  </si>
  <si>
    <t>These are representative/average selections based on the experience of the contributor. Unless you feel strongly don't change.</t>
  </si>
  <si>
    <t>CIA Tab</t>
  </si>
  <si>
    <t>If you believe a change should be made record it here</t>
  </si>
  <si>
    <t>R</t>
  </si>
  <si>
    <t>T</t>
  </si>
  <si>
    <t>U</t>
  </si>
  <si>
    <t>What goes here is yet to be determined</t>
  </si>
  <si>
    <t>Safety Tab</t>
  </si>
  <si>
    <t>V</t>
  </si>
  <si>
    <t>Considerations/explanations that help the understanding or implementation of the control</t>
  </si>
  <si>
    <t>No Reference - Direction that helps with the implementation</t>
  </si>
  <si>
    <t>W</t>
  </si>
  <si>
    <t>Any changes to the additional direction</t>
  </si>
  <si>
    <t>References/Rationale</t>
  </si>
  <si>
    <t>Becomes references only</t>
  </si>
  <si>
    <t>Book, Article, Website references</t>
  </si>
  <si>
    <t>Y</t>
  </si>
  <si>
    <t>Z</t>
  </si>
  <si>
    <t>CMF - Control Type</t>
  </si>
  <si>
    <t>CMF Tab</t>
  </si>
  <si>
    <t>AA</t>
  </si>
  <si>
    <t>AB</t>
  </si>
  <si>
    <t>CMF - Manual/Auto</t>
  </si>
  <si>
    <t>AC</t>
  </si>
  <si>
    <t>AD</t>
  </si>
  <si>
    <t>CMF - Frequency</t>
  </si>
  <si>
    <t>AE</t>
  </si>
  <si>
    <t>AF</t>
  </si>
  <si>
    <t>IOC - Indicators of Compromise</t>
  </si>
  <si>
    <t>Imminient, underway, already occured indicators</t>
  </si>
  <si>
    <t>IOC Tab</t>
  </si>
  <si>
    <t>AG</t>
  </si>
  <si>
    <t>Shared Responsibility - CSC IaaS</t>
  </si>
  <si>
    <t>To be based on a shared responsibility model. Most simply responsiblity based on the service level IaaS, PaaS, SaaS, or another.</t>
  </si>
  <si>
    <t>Shared Responsibility Tab</t>
  </si>
  <si>
    <t>AH</t>
  </si>
  <si>
    <t>Shared Responsibility - CSP IaaS</t>
  </si>
  <si>
    <t>AI</t>
  </si>
  <si>
    <t>Shared Responsibility - CSC PaaS</t>
  </si>
  <si>
    <t>AJ</t>
  </si>
  <si>
    <t>Shared Responsibility - CSP PaaS</t>
  </si>
  <si>
    <t>AK</t>
  </si>
  <si>
    <t>Shared Responsibility - CSC SaaS</t>
  </si>
  <si>
    <t>AL</t>
  </si>
  <si>
    <t>Shared Responsibility - CSP SaaS</t>
  </si>
  <si>
    <t>AM</t>
  </si>
  <si>
    <t>IoT Components - Sensors</t>
  </si>
  <si>
    <t>Originally determined by Brian. Does the control relate to the component area.</t>
  </si>
  <si>
    <t>AN</t>
  </si>
  <si>
    <t>Infrastructure Tab - Final Components determined by Brian Russell</t>
  </si>
  <si>
    <t>AO</t>
  </si>
  <si>
    <t>IoT Components - Actuators</t>
  </si>
  <si>
    <t>AP</t>
  </si>
  <si>
    <t>AQ</t>
  </si>
  <si>
    <t>IoT Components - Complex Edge Devices</t>
  </si>
  <si>
    <t>AR</t>
  </si>
  <si>
    <t>AS</t>
  </si>
  <si>
    <t>IoT Components - Fog/Network Compute Layer</t>
  </si>
  <si>
    <t>AT</t>
  </si>
  <si>
    <t>AU</t>
  </si>
  <si>
    <t>IoT Components - Mobile Application</t>
  </si>
  <si>
    <t>AV</t>
  </si>
  <si>
    <t>AW</t>
  </si>
  <si>
    <t>IoT Components - Local Gateway</t>
  </si>
  <si>
    <t>AX</t>
  </si>
  <si>
    <t>AY</t>
  </si>
  <si>
    <t>IoT Components - Cloud Service</t>
  </si>
  <si>
    <t>AZ</t>
  </si>
  <si>
    <t>Updated Control Specification</t>
  </si>
  <si>
    <t>Application and Interface Security</t>
  </si>
  <si>
    <t>Application Security</t>
  </si>
  <si>
    <t>Applications and programming interfaces (APIs) shall be designed, developed, deployed, and tested in accordance with leading industry standards (e.g., OWASP for web applications) and adhere to applicable legal, statutory, or regulatory compliance obligations.</t>
  </si>
  <si>
    <t>Customer Access Requirements</t>
  </si>
  <si>
    <t>AIS-02</t>
  </si>
  <si>
    <t>Before granting customers access to data, assets, and information systems, all identified security, contractual, and regulatory requirements for customer access shall be addressed.</t>
  </si>
  <si>
    <t>Data Integrity</t>
  </si>
  <si>
    <t>AIS-03</t>
  </si>
  <si>
    <t>Data input and output integrity routines (i.e., reconciliation and edit checks) shall be implemented for application interfaces and databases to prevent manual or systematic processing errors, data corruption, or data misuse.</t>
  </si>
  <si>
    <t>Data Security / Integrity</t>
  </si>
  <si>
    <t>AIS-04</t>
  </si>
  <si>
    <t>Policies and procedures shall be established and maintained in support of data security. These will emphasize confidentiality, integrity, and availability across multiple system interfaces, jurisdictions, and business functions to prevent improper data disclosure, alteration, or destruction.</t>
  </si>
  <si>
    <t>Audit Assurance and Compliance</t>
  </si>
  <si>
    <t>Audit Planning</t>
  </si>
  <si>
    <t>Audit plans shall be developed and maintained to address business process disruptions. Auditing plans shall focus on reviewing the effectiveness of security operations' implementation, and stakeholders should agree to all audit activities before executing any audits.</t>
  </si>
  <si>
    <t>Independent Audits</t>
  </si>
  <si>
    <t>AAC-02</t>
  </si>
  <si>
    <t>Organizations shall perform independent reviews and assessments annually (or more often) to address nonconformities of established policies, standards, procedures, and compliance obligations.</t>
  </si>
  <si>
    <t>Information System Regulatory Mapping</t>
  </si>
  <si>
    <t>AAC-03</t>
  </si>
  <si>
    <t>Organizations shall create and maintain a control framework that captures standards, regulatory, legal, and statutory requirements relevant to their business needs. The control framework shall be reviewed annually (or more often) to reflect changes that could affect the business processes.</t>
  </si>
  <si>
    <t>Business Continuity Management and Operational Resilience</t>
  </si>
  <si>
    <t>Business Continuity Planning</t>
  </si>
  <si>
    <t>A consistent unified framework for business continuity planning and plan development shall be established, documented, and adopted to ensure all business continuity plans are uniform in addressing priorities for testing, maintenance, and information security requirements. Requirements for business continuity plans include the following concepts: 
• Defined purpose and scope, aligned with relevant dependencies 
• Accessible and understood by those who will use them 
• Owned by a named person(s) responsible for their review, update, and approval 
• Defined lines of communication, roles, and responsibilities 
• Detailed recovery procedures, manual workaround, and reference information 
• Method for plan invocation</t>
  </si>
  <si>
    <t>Business Continuity Testing</t>
  </si>
  <si>
    <t>BCR-02</t>
  </si>
  <si>
    <t>Business continuity and security incident response plans shall be subject to testing at planned intervals or when significant organizational or environmental changes occur. Incident response plans shall involve impacted customers (tenant) and other business relationships representing critical intra-supply chain business process dependencies.</t>
  </si>
  <si>
    <t>Datacenter Utilities / Environmental Conditions</t>
  </si>
  <si>
    <t>BCR-03</t>
  </si>
  <si>
    <t>Datacenter utility services and environmental conditions (e.g., water, power, temperature/humidity controls, telecommunications, and internet connectivity) shall be secured, monitored, maintained, and tested for continual effectiveness at planned intervals. These measures will ensure protection from unauthorized interception or damage and include automated failover design features (or other redundancies) in the event of planned or unplanned disruptions.</t>
  </si>
  <si>
    <t>Documentation</t>
  </si>
  <si>
    <t>Information system documentation (e.g., administrator/user guides and architecture diagrams) will be available to authorized personnel to ensure the following:
• Proper configuration, installation, and operation of the information system 
• Effective use of the system’s security features</t>
  </si>
  <si>
    <t>Environmental Risks</t>
  </si>
  <si>
    <t>BCR-05</t>
  </si>
  <si>
    <t>Environmental risks from natural causes and disasters—including deliberate attacks—shall be anticipated, with appropriately designed physical protection countermeasures ready for application. Potential risks include fires, floods, atmospheric electrical discharges, solar-induced geomagnetic storms, wind, earthquakes, tsunamis, explosions, nuclear accidents, volcanic activities, biological hazards, civil unrest, mudslides, tectonic movements, and other forms of natural or human-made disasters.</t>
  </si>
  <si>
    <t>Equipment Location</t>
  </si>
  <si>
    <t>BCR-06</t>
  </si>
  <si>
    <t xml:space="preserve">Equipment shall be kept away from locations subject to high-probability environmental risks and supplemented by redundant equipment in different areas. This strategy will reduce environmental risk threats, hazards, and opportunities for unauthorized access. </t>
  </si>
  <si>
    <t>Equipment Maintenance</t>
  </si>
  <si>
    <t>Policies and procedures shall be established—and supporting business processes and technical measures implemented—for equipment maintenance to ensure continuity and availability of operations and support personnel.</t>
  </si>
  <si>
    <t>Equipment Power Failures</t>
  </si>
  <si>
    <t>BCR-08</t>
  </si>
  <si>
    <t>Protection measures shall be enacted to react to natural and human-made threats based upon a geographically-specific business impact assessment.</t>
  </si>
  <si>
    <t>Impact Analysis</t>
  </si>
  <si>
    <t>BCR-09</t>
  </si>
  <si>
    <t>There shall be a defined and documented method for determining the impact of any organizational disruption (cloud provider, cloud consumer) that must incorporate the following: 
• Identify critical products and services
• Identify all dependencies, including processes, applications, business partners, and third-party service providers
• Understand threats to critical products and services
• Determine impacts resulting from planned or unplanned disruptions and how these vary over time
• Establish the maximum tolerable period for disruption
• Establish priorities for recovery
• Establish recovery time objectives for the resumption of critical products and services within their maximum tolerable period of disruption
• Estimate the resources required for resumption</t>
  </si>
  <si>
    <t>BCR-10</t>
  </si>
  <si>
    <t>Policies and procedures shall be established—and supporting business processes and technical measures implemented—for appropriate IT governance and service management. These plans will establish appropriate planning, delivery, and support of the organization's IT capabilities that support business functions, workforce, and/or customers. Policies and procedures will be based on acceptable industry standards (i.e., ITIL v4 and COBIT 5) and include defined roles and responsibilities supported by regular workforce training.</t>
  </si>
  <si>
    <t>Retention Policy</t>
  </si>
  <si>
    <t>BCR-11</t>
  </si>
  <si>
    <t>Policies and procedures shall be established—and supporting business processes and technical measures implemented—for defining and adhering to critical asset retention periods as per established policies and procedures, and applicable legal, statutory, or regulatory compliance obligations. Backup and recovery measures shall be incorporated as part of business continuity planning and tested accordingly for effectiveness.</t>
  </si>
  <si>
    <t>Change Control and Configuration Management</t>
  </si>
  <si>
    <t>New Development / Acquisition</t>
  </si>
  <si>
    <t>Policies and procedures shall be established—and supporting business processes and technical measures implemented—to ensure the development and/or acquisition of:
• New data
• Physical or virtual applications
• Infrastructure network and systems components
• Any corporate, operations and/or datacenter facilities that have been pre-authorized by the organization's business leadership or other accountable business roles or functions</t>
  </si>
  <si>
    <t>Outsourced Development</t>
  </si>
  <si>
    <t>CCC-02</t>
  </si>
  <si>
    <t>External business partners shall adhere to the same policies and procedures for change management, release, and testing as the organization's internal developers (e.g., ITIL service management processes).</t>
  </si>
  <si>
    <t>Quality Testing</t>
  </si>
  <si>
    <t>Organizations shall follow a defined quality change control and testing process (e.g., ITIL Service Management) with established baselines, testing, and release standards that focus on system availability, confidentiality, and integrity of systems and services.</t>
  </si>
  <si>
    <t>Unauthorized Software Installations</t>
  </si>
  <si>
    <t>CCC-04</t>
  </si>
  <si>
    <t>Policies and procedures shall be established—and supporting business processes and technical measures implemented—to restrict unauthorized software installation on organizationally-owned or managed user endpoint devices (e.g., issued workstations, laptops, and mobile devices) and IT infrastructure network and systems components.</t>
  </si>
  <si>
    <t>Production Changes</t>
  </si>
  <si>
    <t>CCC-05</t>
  </si>
  <si>
    <t>Policies and procedures shall be established for managing risks associated with changes to: 
• Business-critical or customer (tenant)-impacting applications and system-system interface (API) designs and configurations (physical and virtual)
• Infrastructure network and systems components 
Technical measures will ensure that all changes directly correspond to a registered change request. These changes may be business-critical or customer (tenant) impacting, with customer (tenant) authorization outlined in the SLA before deployment.</t>
  </si>
  <si>
    <t xml:space="preserve">Data Security and Information Lifecycle Management </t>
  </si>
  <si>
    <t>Classification</t>
  </si>
  <si>
    <t>DSI-01</t>
  </si>
  <si>
    <t>Data (and objects containing data) shall be classified by the data owner based on data type, value, sensitivity, and organizational criticality.</t>
  </si>
  <si>
    <t>Data Security and Information Lifecycle Management</t>
  </si>
  <si>
    <t>Data Inventory / Flows</t>
  </si>
  <si>
    <t>DSI-02</t>
  </si>
  <si>
    <t>Policies and procedures shall be established to inventory, document, and maintain resident data flow (permanently or temporarily) within the service's applications and infrastructure network and systems. Specifically, providers shall ensure that data subject to geographic residency requirements does not migrate beyond defined bounds.</t>
  </si>
  <si>
    <t>E-commerce Transactions</t>
  </si>
  <si>
    <t>DSI-03</t>
  </si>
  <si>
    <t>Data related to electronic commerce (e-commerce) that traverses public networks shall be appropriately classified and protected from fraudulent activity, unauthorized disclosure, or modification in such a manner to prevent contract dispute and data compromise.</t>
  </si>
  <si>
    <t>Handling / Labeling / Security Policy</t>
  </si>
  <si>
    <t>DSI-04</t>
  </si>
  <si>
    <t>Policies and procedures shall be established to label, handle, and secure data (and objects containing data). Mechanisms for label inheritance shall be implemented for objects acting as aggregate data containers.</t>
  </si>
  <si>
    <t>Non-Production Data</t>
  </si>
  <si>
    <t>DSI-05</t>
  </si>
  <si>
    <t>Production data shall not be replicated or used in non-production environments.</t>
  </si>
  <si>
    <t>Ownership / Stewardship</t>
  </si>
  <si>
    <t>DSI-06</t>
  </si>
  <si>
    <t>All data shall be designated with stewardship, with assigned responsibilities defined, documented, and communicated.</t>
  </si>
  <si>
    <t>Secure Disposal</t>
  </si>
  <si>
    <t>DSI-07</t>
  </si>
  <si>
    <t>Any customer data usage in non-production environments requires explicit, documented approval from all customers whose data is affected. This use must comply with all legal and regulatory requirements for scrubbing of sensitive data elements.</t>
  </si>
  <si>
    <t>Datacenter Security</t>
  </si>
  <si>
    <t>DCS-01</t>
  </si>
  <si>
    <t>Assets must be classified in terms of business criticality, service-level expectations, and operational continuity requirements. A complete inventory of business-critical assets located at all sites and/or geographical locations—and their usage over time—shall be maintained and updated regularly and assigned ownership by defined roles and responsibilities.</t>
  </si>
  <si>
    <t>Controlled Access Points</t>
  </si>
  <si>
    <t>DCS-02</t>
  </si>
  <si>
    <t>Physical security perimeters (e.g., fences, walls, barriers, guards, gates, electronic surveillance, physical authentication mechanisms, reception desks, and security patrols) shall be implemented to safeguard sensitive data and information systems.</t>
  </si>
  <si>
    <t>Equipment Identification</t>
  </si>
  <si>
    <t>Automated equipment identification shall be used for connection authentication. Location-aware technologies may be used to validate connection authentication integrity based on known equipment location.</t>
  </si>
  <si>
    <t>Off-Site Authorization</t>
  </si>
  <si>
    <t>DCS-04</t>
  </si>
  <si>
    <t>Authorization must be obtained before relocation or transfer of hardware, software, or data to an offsite premises.</t>
  </si>
  <si>
    <t>Off-Site Equipment</t>
  </si>
  <si>
    <t>DCS-05</t>
  </si>
  <si>
    <t>Policies and procedures shall be established for the secure disposal of equipment (by asset type) used outside the organization's premises. These policies shall include a wiping solution or destruction process that renders information recovery impossible. The erasure shall consist of a full overwrite of the drive to ensure the erased drive is released to inventory for reuse and deployment, or securely stored until it can be destroyed.</t>
  </si>
  <si>
    <t>DCS-06</t>
  </si>
  <si>
    <t>Policies and procedures shall be established, and supporting business processes implemented, for maintaining a safe and secure working environment in offices, rooms, facilities, and secure areas that store sensitive information.</t>
  </si>
  <si>
    <t>Secure Area Authorization</t>
  </si>
  <si>
    <t>DCS-07</t>
  </si>
  <si>
    <t>Ingress and egress to secure areas shall be constrained and monitored by physical access control mechanisms to ensure that only authorized personnel is allowed access.</t>
  </si>
  <si>
    <t>Unauthorized Persons Entry</t>
  </si>
  <si>
    <t>DCS-08</t>
  </si>
  <si>
    <t>Ingress and egress points, such as service areas and other locations where unauthorized personnel may enter the premises, shall be monitored, controlled, and, if possible, isolated from data storage and processing facilities to prevent unauthorized data corruption, compromise, and loss.</t>
  </si>
  <si>
    <t>User Access</t>
  </si>
  <si>
    <t>Physical access to information assets and functions by users and support personnel shall be restricted.</t>
  </si>
  <si>
    <t>Encryption and Key Management</t>
  </si>
  <si>
    <t>Entitlement</t>
  </si>
  <si>
    <t>EKM-01</t>
  </si>
  <si>
    <t>Keys must have identifiable owners (binding keys to identities), and there shall be key management policies.</t>
  </si>
  <si>
    <t>Key Generation</t>
  </si>
  <si>
    <t>Policies and procedures shall be established for cryptographic key management in the service's cryptosystem (e.g., lifecycle management (from key generation to revocation and replacement), public key infrastructure, cryptographic protocol design and algorithms used, secure key generation access controls, and exchange and storage (including segregation of keys used for encrypted data or sessions)). Upon request, providers shall inform customers (tenants) of changes within the cryptosystem, especially if customer (tenant) data is used for the service and/or the customer (tenant) has some shared responsibility for control implementation.</t>
  </si>
  <si>
    <t>Sensitive Data Protection</t>
  </si>
  <si>
    <t>Policies and procedures shall be established—and supporting business processes and technical measures implemented—for the use of encryption protocols for the protection of sensitive data in storage (e.g., file servers, databases, and end-user workstations), data in use (memory), and data in transmission (e.g., system interfaces, over public networks, and electronic messaging) as per applicable legal, statutory, and regulatory compliance obligations.</t>
  </si>
  <si>
    <t>Storage and Access</t>
  </si>
  <si>
    <t>Platform and data-appropriate encryption (e.g., AES-256) in open/validated formats and standard algorithms shall be required. Keys shall not be stored in the cloud (i.e., at the cloud provider in question) but maintained by the cloud consumer or trusted key management provider. Key management and key usage shall be separated duties.</t>
  </si>
  <si>
    <t>Governance and Risk Management</t>
  </si>
  <si>
    <t>Baseline Requirements</t>
  </si>
  <si>
    <t>Baseline security requirements shall be established for applications, infrastructure systems, and network components that comply with applicable legal, statutory, and regulatory compliance obligations. These components are developed or acquired, organizationally-owned or managed, physical or virtual. Standard baseline configuration deviations must be authorized following change management policies and procedures before deployment, provisioning, or use. Reassess compliance with security baseline requirements annually (or more often) unless an alternate frequency has been established and authorized based on business need.</t>
  </si>
  <si>
    <t>Data Focus Risk Assessments</t>
  </si>
  <si>
    <t>Risk assessments associated with data governance requirements shall be conducted at planned intervals. They shall consider the following: 
• Awareness of where sensitive data is stored and transmitted across applications, databases, servers, and network infrastructure 
• Compliance with defined retention periods and end-of-life disposal requirements 
• Data classification and protection from unauthorized use, access, loss, destruction, and falsification</t>
  </si>
  <si>
    <t>Management Oversight</t>
  </si>
  <si>
    <t>GRM-03</t>
  </si>
  <si>
    <t>Managers are responsible for awareness and compliance with security policies, procedures, and standards relevant to their areas of responsibility.</t>
  </si>
  <si>
    <t>GRM-04</t>
  </si>
  <si>
    <t>An information security management program (ISMP) shall be developed, documented, approved, and implemented, and include administrative, technical, and physical safeguards to protect assets and data from loss, misuse, unauthorized access, disclosure, alteration, and destruction. The security program shall include, but not be limited to, the following areas insofar as they relate to the business' characteristics: 
• Risk management 
• Security policy 
• Organization of information security 
• Asset management 
• Human resources security 
• Physical and environmental security 
• Communications and operations management 
• Access control 
• Information systems acquisition, development, and maintenance</t>
  </si>
  <si>
    <t>Management Support / Involvement</t>
  </si>
  <si>
    <t>GRM-05</t>
  </si>
  <si>
    <t>Executive and line management shall take formal action to support information security through clearly-documented direction and commitment and shall ensure the action has been assigned.</t>
  </si>
  <si>
    <t>Information security policies and procedures shall be established and made readily available for review by all impacted personnel and external business relationships. Information security policies must be authorized by the organization's business leadership (or other accountable business roles or functions) and supported by a strategic business plan and an information security management program inclusive of defined information security roles and responsibilities for business leadership.</t>
  </si>
  <si>
    <t>Policy Enforcement</t>
  </si>
  <si>
    <t>GRM-07</t>
  </si>
  <si>
    <t>A formal disciplinary or sanctions policy shall be established for employees violating security policies and procedures. Employees shall be made aware of possible ramifications if violations occur, and these punitive measures must be stated in the policies and procedures.</t>
  </si>
  <si>
    <t>Policy Impact on Risk Assessments</t>
  </si>
  <si>
    <t>GRM-08</t>
  </si>
  <si>
    <t>Risk assessment results shall include updates to security policies, procedures, standards, and controls to ensure they remain relevant and effective.</t>
  </si>
  <si>
    <t>Policy Reviews</t>
  </si>
  <si>
    <t>The organization's business leadership (or other accountable business roles or functions) shall review the information security policy at planned intervals or as a result of organizational changes. This review will verify the policy's continuing alignment with established security strategies and measure its effectiveness, accuracy, relevance, and applicability to legal, statutory, or regulatory compliance obligations.</t>
  </si>
  <si>
    <t>Risk Assessments</t>
  </si>
  <si>
    <t>Formal risk assessments align with the enterprise-wide framework and shall be performed annually (at a minimum) or at planned intervals—and in conjunction with any information systems' changes. This review will determine the likelihood and impact of all identified risks using qualitative and quantitative methods. The likelihood and impacts of inherent and residual risks shall be determined independently, considering all risk categories (e.g., audit results, threat and vulnerability analysis, and regulatory compliance).</t>
  </si>
  <si>
    <t>Risk Management Framework</t>
  </si>
  <si>
    <t>GRM-11</t>
  </si>
  <si>
    <t>Risks shall be mitigated to an acceptable level. Acceptance levels are based on risk criteria and shall be established and documented per reasonable resolution timeframes and stakeholder approval.</t>
  </si>
  <si>
    <t>Human Resources</t>
  </si>
  <si>
    <t>Asset Returns</t>
  </si>
  <si>
    <t>HRS-01</t>
  </si>
  <si>
    <t>Upon termination of workforce personnel and/or expiration of external business relationships, all organizationally-owned assets shall be returned within an established period.</t>
  </si>
  <si>
    <t>Background Screening</t>
  </si>
  <si>
    <t>HRS-02</t>
  </si>
  <si>
    <t>Pursuant to local laws, regulations, ethical considerations, and contractual constraints, all employment candidates, contractors, and third parties shall be subject to background verification procedures proportional to the data classifications to be accessed, business requirements, and acceptable risk determinations.</t>
  </si>
  <si>
    <t>Employment Agreements</t>
  </si>
  <si>
    <t>HRS-03</t>
  </si>
  <si>
    <t>Employment agreements shall incorporate provisions and/or terms for adherence to established information governance and security policies. Newly hired or on-boarded workforce personnel (e.g., full- or part-time employee or contingent staff) must sign the agreements before getting user access to corporate facilities, resources, and assets.</t>
  </si>
  <si>
    <t>Employment Termination</t>
  </si>
  <si>
    <t>HRS-04</t>
  </si>
  <si>
    <t>Roles and responsibilities for performing employment terminations or changes in employment procedures shall be assigned, documented, and communicated.</t>
  </si>
  <si>
    <t>Mobile Device Management</t>
  </si>
  <si>
    <t>HRS-05</t>
  </si>
  <si>
    <t>Policies and procedures shall be established—and supporting business processes and technical measures implemented—to manage business risks associated with mobile device access to corporate resources. These policies may require the implementation of higher assurance compensating controls and acceptable-use policies and procedures (e.g., mandated security training, stronger identity, entitlement and access controls, and device monitoring).</t>
  </si>
  <si>
    <t>Non-Disclosure Agreements</t>
  </si>
  <si>
    <t>HRS-06</t>
  </si>
  <si>
    <t>Non-disclosure requirements or confidentiality agreements reflecting organizational data protection needs and operational details shall be identified, documented, and reviewed at planned intervals.</t>
  </si>
  <si>
    <t>Roles / Responsibilities</t>
  </si>
  <si>
    <t>HRS-07</t>
  </si>
  <si>
    <t>Contractor, employee, and third-party user roles and responsibilities shall be documented as they relate to information assets and security.</t>
  </si>
  <si>
    <t>Technology Acceptable Use</t>
  </si>
  <si>
    <t>HRS-08</t>
  </si>
  <si>
    <t>Policies and procedures shall be established—and supporting business processes and technical measures implemented—to define allowances and conditions for permitting usage of organizationally-owned or managed user endpoint devices (e.g., issued workstations, laptops, and mobile devices) and IT infrastructure network and systems components. Additionally, defining allowances and conditions to permit personal mobile devices and associated applications with access to corporate resources (i.e., BYOD) shall be considered and incorporated, as appropriate.</t>
  </si>
  <si>
    <t>Training / Awareness</t>
  </si>
  <si>
    <t>HRS-09</t>
  </si>
  <si>
    <t>A security awareness training program shall be established for all contractors, third-party users, and organizational employees and mandated when appropriate. All individuals with access to organizational data shall receive appropriate awareness training and regular updates in procedures, processes, and policies relating to their professional functions relative to the organization.</t>
  </si>
  <si>
    <t>User Responsibility</t>
  </si>
  <si>
    <t>HRS-10</t>
  </si>
  <si>
    <t>All personnel shall be made aware of their roles and responsibilities for: 
• Maintaining awareness and compliance with established policies, procedures, and applicable legal, statutory, or regulatory compliance obligations
• Maintaining a safe and secure working environment</t>
  </si>
  <si>
    <t>Workspace</t>
  </si>
  <si>
    <t>HRS-11</t>
  </si>
  <si>
    <t>Policies and procedures shall be established requiring that unattended workspaces do not have openly visible (e.g., on a desktop) sensitive documents and that user computing sessions are disabled after an established period of inactivity.</t>
  </si>
  <si>
    <t>Audit Tools Access</t>
  </si>
  <si>
    <t>Access and use of audit tools that interact with the organization's information systems shall be appropriately segmented and restricted to prevent compromise and log data misuse.</t>
  </si>
  <si>
    <t>Credential Lifecycle / Provision Management</t>
  </si>
  <si>
    <t>User access policies and procedures shall be established—and supporting business processes and technical measures implemented—to ensure appropriate identity, entitlement, and access management for all internal corporate and customer (tenant) users. Specifically, this includes users with data access and organizationally-owned or managed (physical and virtual) application interfaces and infrastructure network and systems components. These policies, procedures, processes, and measures must incorporate the following elements:
• Procedures to define roles and responsibilities to provision and de-provision user account entitlements following the rule of least privilege based on job functions (e.g., internal employees, contingent staff personnel changes, customer-controlled access, suppliers' business relationships, or other third-party business relationships)
• Business case considerations for higher levels of assurance and multi-factor authentication secrets (e.g., management interfaces, key generation, remote access, segregation of duties, emergency access, large-scale provisioning or geographically-distributed deployments, and personnel redundancy for critical systems) 
• Access segmentation to sessions and data in multi-tenant architectures by any third party (e.g., providers and/or other customers (tenants))
• Identity trust verification and service-to-service application (API) and information processing interoperability (e.g., SSO and federation) 
• Account credential lifecycle management from instantiation through revocation 
• Account credential and/or identity store minimization or re-use when feasible 
• Authentication, authorization, and accounting (AAA) rules for access to data and sessions (e.g., encryption and strong/multi-factor, expirable, non-shared authentication secrets) 
• Permissions and supporting capabilities for customer (tenant) controls over AAA rules for data and sessions' access
• Adherence to applicable legal, statutory, or regulatory compliance requirements</t>
  </si>
  <si>
    <t>Diagnostic / Configuration Ports Access</t>
  </si>
  <si>
    <t>User access to diagnostic and configuration ports shall be restricted to authorized individuals and applications.</t>
  </si>
  <si>
    <t>Policies and Procedures</t>
  </si>
  <si>
    <t>Policies and procedures shall be established to store and manage identity information about every person who accesses IT infrastructure and determine their access level. Policies shall also be developed to control network resource access based on user identity.</t>
  </si>
  <si>
    <t>Segregation of Duties</t>
  </si>
  <si>
    <t>User access policies and procedures shall be established—and supporting business processes and technical measures implemented—for restricting user access (defined with segregation of duties) to address business risks associated with user-role conflicts of interest.</t>
  </si>
  <si>
    <t>Source Code Access Restriction</t>
  </si>
  <si>
    <t>Access to the organization's developed applications, programs, object source codes, or any other form of intellectual property (IP)—as well as proprietary software use—shall be appropriately restricted following the rule of least privilege based on job function, as per established user access policies and procedures.</t>
  </si>
  <si>
    <t>Third-Party Access</t>
  </si>
  <si>
    <t xml:space="preserve">The identification, assessment, and prioritization of risks posed by business processes requiring third-party access to the organization's information systems and data shall be followed by a coordinated application of resources to minimize, monitor, and measure the likelihood and impact of unauthorized or inappropriate access. Compensating controls derived from the risk analysis shall be implemented before provisioning access is granted. </t>
  </si>
  <si>
    <t>Trusted Sources</t>
  </si>
  <si>
    <t>Policies and procedures shall be established for permissible storage and identities' access used for authentication. These policies will ensure identities are accessible based on rules of least privilege and replication limitation for users explicitly defined as required for the business.</t>
  </si>
  <si>
    <t>User Access Authorization</t>
  </si>
  <si>
    <t>The organization's management shall authorize provisioning user access (e.g., employees, contractors, customers (tenants), business partners, and/or supplier relationships) to data and organizationally-owned or managed (physical and virtual) applications, infrastructure systems, and network components before access is granted.  Access shall be appropriately restricted, per established policies and procedures. Upon request, providers shall inform customers (tenants) of this user access policy, primarily if customer (tenant) data is used with the service and/or customers (tenants) have shared responsibilities over control implementation.</t>
  </si>
  <si>
    <t>User Access Reviews</t>
  </si>
  <si>
    <t>User access shall be authorized and revalidated for entitlement appropriateness, at planned intervals, by the organization's business leadership or other accountable business roles or functions. These actions will be supported by evidence demonstrating the organization is adhering to the rule of least privilege based on job function. For identified access violations, remediation must follow established user access policies and procedures.</t>
  </si>
  <si>
    <t>User Access Revocation</t>
  </si>
  <si>
    <t>Timely de-provisioning (revocation or modification) of user access to data and organizationally-owned or managed applications, infrastructure systems, and network components (physical and virtual) shall be implemented, per established policies and procedures. De-provisioning will be based on user status changes (e.g., termination of employment or other business relationships, job changes, or a transfer). Upon request, the provider shall inform the customer (tenant) of these changes, especially if customer (tenant) data is used as part of the service and/or the customer (tenant) has some shared responsibility for control implementation.</t>
  </si>
  <si>
    <t>User ID Credentials</t>
  </si>
  <si>
    <t>Internal corporate or customer (tenant) user account credentials shall be restricted, as necessary, to ensure appropriate identity, entitlement, and access management, per established policies and procedures. Restriction implementation should consider including the following principles: 
• Identity trust verification and service-to-service application (API) and information processing interoperability (e.g., SSO and Federation) 
• Account credential lifecycle management from instantiation through revocation 
• Account credential and/or identity store minimization or re-use when feasible 
• Adherence to industry acceptable and/or regulatory compliant AAA rules (e.g., strong/multi-factor, expirable, non-shared authentication secrets)</t>
  </si>
  <si>
    <t>Utility Programs Access</t>
  </si>
  <si>
    <t>Utility programs capable of potentially overriding systems, objects, networks, virtual machines, and application controls shall be restricted.</t>
  </si>
  <si>
    <t>Infrastructure and Virtualization Security</t>
  </si>
  <si>
    <t>Audit Logging / Intrusion Detection</t>
  </si>
  <si>
    <t>Higher levels of assurance are required for protection, retention, and lifecycle management of audit logs. These assurance levels should adhere to applicable legal, statutory or regulatory compliance obligations and provide unique user access accountability to detect potentially suspicious network behaviors and/or file integrity anomalies while supporting forensic investigative capabilities in the event of a security breach.</t>
  </si>
  <si>
    <t>Change Detection</t>
  </si>
  <si>
    <t>IVS-02</t>
  </si>
  <si>
    <t>The provider shall ensure the integrity of all virtual machine images at all times. Any changes made to virtual machine images must be logged and an alert raised regardless of their running state (e.g., dormant, off, or running). The results of an image revision or move and the subsequent validation of the image's integrity must be immediately available to customers through electronic methods (e.g., portals or alerts).</t>
  </si>
  <si>
    <t>Clock Synchronization</t>
  </si>
  <si>
    <t>IVS-03</t>
  </si>
  <si>
    <t>A reliable and mutually agreed upon external time source shall be used to synchronize the system clocks of all relevant information processing systems to facilitate tracing and reconstitution of activity timelines.</t>
  </si>
  <si>
    <t>Information System Documentation</t>
  </si>
  <si>
    <t>IVS-04</t>
  </si>
  <si>
    <t>Availability, quality, and adequate capacity and resources shall be planned, prepared, and measured to deliver the required system performance following legal, statutory, and regulatory compliance obligations. Future capacity requirement projections shall be made to mitigate the risk of system overload.</t>
  </si>
  <si>
    <t>IVS-05</t>
  </si>
  <si>
    <t>Implementers shall ensure that the security vulnerability assessment tools or services accommodate the virtualization technologies used (e.g., virtualization-aware).</t>
  </si>
  <si>
    <t>Network Security</t>
  </si>
  <si>
    <t>Network environments and virtual instances shall be designed and configured to restrict and monitor traffic between trusted and untrusted connections. These configurations shall be reviewed annually (at minimum) and supported by a documented justification for the use of all allowed services, protocols, ports, and compensating controls.</t>
  </si>
  <si>
    <t>OS Hardening and Base Controls</t>
  </si>
  <si>
    <t>Each operating system shall be hardened to provide only necessary ports, protocols, and services to meet business needs. Systems should have supporting technical controls such as antivirus, file integrity monitoring, and logging as part of their baseline operating build standard or template.</t>
  </si>
  <si>
    <t>Production / Non-Production Environments</t>
  </si>
  <si>
    <t>IVS-08</t>
  </si>
  <si>
    <t>Production and non-production environments shall be separated to prevent unauthorized access or changes to information assets. Environmental separation may include stateful inspection firewalls, domain/realm authentication sources, and clear segregation of duties for personnel accessing these environments (as part of their job duties).</t>
  </si>
  <si>
    <t>Segmentation</t>
  </si>
  <si>
    <t>IVS-09</t>
  </si>
  <si>
    <t>Multi-tenant, organizationally-owned or managed applications (physical and virtual), infrastructure systems, and network components shall be designed, developed, deployed, and configured so providers' and customers' (tenants') user access is appropriately segmented from other tenant users. This will be based on the following considerations: 
• Established policies and procedures 
• Isolation of business-critical assets and/or sensitive user data, and sessions that mandate stronger internal controls and high levels of assurance 
• Compliance with legal, statutory and regulatory compliance obligations</t>
  </si>
  <si>
    <t>Virtual Machine (VM) Security / Data Protection</t>
  </si>
  <si>
    <t>IVS-10</t>
  </si>
  <si>
    <t>Secure and encrypted communication channels shall be used when migrating physical servers, applications, or data to virtualized servers. Where possible, these channels shall use a network segregated from production-level networks for such migrations.</t>
  </si>
  <si>
    <t>Hypervisor Hardening</t>
  </si>
  <si>
    <t>IVS-11</t>
  </si>
  <si>
    <t>Access to all hypervisor management functions or administrative consoles for systems hosting virtualized systems shall be restricted to personnel based upon the principle of least privilege and supported through technical controls (e.g., two-factor authentication, audit trails, IP address filtering, firewalls, and TLS-encapsulated communications to the administrative consoles).</t>
  </si>
  <si>
    <t>Wireless Security</t>
  </si>
  <si>
    <t>Policies and procedures shall be established—and supporting business processes and technical measures implemented—to protect wireless network environments, including the following: 
• Perimeter firewalls implemented and configured to restrict unauthorized traffic 
• Security settings enabled with strong encryption for authentication and transmission that replace vendor default settings (e.g., encryption keys, passwords, and simple network management protocol (SNMP) community strings) 
• User access to wireless network devices restricted to authorized personnel 
• The capability to detect the presence of unauthorized (rogue) wireless network devices for a timely disconnect from the network</t>
  </si>
  <si>
    <t>Network Architecture</t>
  </si>
  <si>
    <t>IVS-13</t>
  </si>
  <si>
    <t>Network architecture diagrams shall identify high-risk environments and data flow that may have legal compliance impacts. Technical measures shall be implemented to apply defense-in-depth techniques (e.g., deep packet analysis, traffic throttling, and black-holing) for detection and timely response to network-based attacks. Attacks may include anomalous ingress or egress traffic patterns (e.g., MAC spoofing and address resolution protocol (ARP) poisoning attacks) and/or distributed denial-of-service (DDoS) attacks.</t>
  </si>
  <si>
    <t>Interoperability and Portability</t>
  </si>
  <si>
    <t>APIs</t>
  </si>
  <si>
    <t>IPY-01</t>
  </si>
  <si>
    <t>The provider shall use open and published APIs to ensure interoperability between components and facilitate application migration.</t>
  </si>
  <si>
    <t>Data Request</t>
  </si>
  <si>
    <t>IPY-02</t>
  </si>
  <si>
    <t>All structured and unstructured data shall be available and provided to the customer upon request in an industry-standard format (e.g., .doc, .xls, .pdf, logs, and flat files).</t>
  </si>
  <si>
    <t>Policy and Legal</t>
  </si>
  <si>
    <t>IPY-03</t>
  </si>
  <si>
    <t>Policies, procedures, and mutually-agreed-upon provisions and/or terms shall be established to satisfy customer (tenant) requirements for service-to-service application (API), information processing interoperability, and portability for application development and information exchange, usage, and integrity persistence.</t>
  </si>
  <si>
    <t>Standardized Network Protocols</t>
  </si>
  <si>
    <t>IPY-04</t>
  </si>
  <si>
    <t>The provider shall use secure (e.g., non-clear, authenticated text), standardized network protocols to import and export data, and manage the service. The provider shall make documentation available to consumers (tenants) detailing the relevant interoperability and portability standards involved.</t>
  </si>
  <si>
    <t>Virtualization</t>
  </si>
  <si>
    <t>IPY-05</t>
  </si>
  <si>
    <t>The provider shall use an industry-recognized virtualization platform and standard virtualization formats (e.g., open virtualization format (OVF)) to ensure interoperability. Furthermore, the provider shall document custom changes made to any hypervisor in use and all solution-specific virtualization hooks available for customer review.</t>
  </si>
  <si>
    <t>Mobile Security</t>
  </si>
  <si>
    <t>Anti-Malware</t>
  </si>
  <si>
    <t>MOS-01</t>
  </si>
  <si>
    <t>Anti-malware awareness training, specific to mobile devices, shall be included in the provider's information security awareness training.</t>
  </si>
  <si>
    <t>Application Stores</t>
  </si>
  <si>
    <t>MOS-02</t>
  </si>
  <si>
    <t>A documented list of approved application stores has been defined as acceptable for mobile devices accessing or storing provider-managed data.</t>
  </si>
  <si>
    <t>Approved Applications</t>
  </si>
  <si>
    <t>MOS-03</t>
  </si>
  <si>
    <t>The company shall have a documented policy prohibiting both the installation of non-approved applications and/or approved applications not obtained through a pre-identified application store.</t>
  </si>
  <si>
    <t>Approved Software for Bring Your Own Device (BYOD)</t>
  </si>
  <si>
    <t>MOS-04</t>
  </si>
  <si>
    <t>A bring-your-own-device (BYOD) policy and supporting awareness training clearly states the approved applications, application stores, application extensions and plugins acceptable for BYOD usage.</t>
  </si>
  <si>
    <t>Awareness and Training</t>
  </si>
  <si>
    <t>MOS-05</t>
  </si>
  <si>
    <t>The provider shall have a documented mobile device policy that establishes a clear definition of "mobile device" and acceptable device use guidelines and requirements. The provider shall post and communicate the policy and requirements through the company's security awareness and training program.</t>
  </si>
  <si>
    <t>Cloud-Based Services</t>
  </si>
  <si>
    <t>MOS-06</t>
  </si>
  <si>
    <t>All cloud-based services used by the company's mobile devices or BYOD participants shall be pre-approved for use and storage of company business data.</t>
  </si>
  <si>
    <t>Compatibility</t>
  </si>
  <si>
    <t>MOS-07</t>
  </si>
  <si>
    <t>The company shall implement a documented application validation process to test mobile devices, operating systems, and application compatibility issues.</t>
  </si>
  <si>
    <t>Device Eligibility</t>
  </si>
  <si>
    <t>MOS-08</t>
  </si>
  <si>
    <t>The BYOD policy shall define what constitutes a "device" and eligibility requirements for BYOD usage.</t>
  </si>
  <si>
    <t>Device Inventory</t>
  </si>
  <si>
    <t>MOS-09</t>
  </si>
  <si>
    <t>An inventory of all mobile devices used to store and access company data shall be kept and maintained. All status changes (i.e., operating system and patch levels, lost or decommissioned status, and to whom the device is assigned or approved for usage (BYOD)) will be included for each device in the inventory.</t>
  </si>
  <si>
    <t>Device Management</t>
  </si>
  <si>
    <t>MOS-10</t>
  </si>
  <si>
    <t>A centralized, mobile device management solution shall be deployed to all mobile devices permitted to store, transmit, or process customer data.</t>
  </si>
  <si>
    <t>Jailbreaking and Rooting</t>
  </si>
  <si>
    <t>MOS-11</t>
  </si>
  <si>
    <t>The mobile device policy shall require encryption either for the entire device or for data identified as sensitive on all mobile devices and shall be enforced through technology controls.</t>
  </si>
  <si>
    <t>MOS-12</t>
  </si>
  <si>
    <t>The mobile device policy shall prohibit the circumvention of built-in security controls on mobile devices (e.g., jailbreaking or rooting). It shall enforce the prohibition through detective and preventive controls on the device or a centralized device management system (e.g., mobile device management).</t>
  </si>
  <si>
    <t>MOS-13</t>
  </si>
  <si>
    <t>The BYOD policy includes clarifying language for privacy expectations, litigation requirements, e-discovery, and legal holds. The BYOD policy shall clearly state the expectations regarding the loss of non-company data in case a device wipe is required.</t>
  </si>
  <si>
    <t>Lockout Screen</t>
  </si>
  <si>
    <t>MOS-14</t>
  </si>
  <si>
    <t>BYOD and/or company-owned devices are configured to require an automatic lockout screen. The requirement shall be enforced through technical controls.</t>
  </si>
  <si>
    <t>Operating Systems</t>
  </si>
  <si>
    <t>MOS-15</t>
  </si>
  <si>
    <t>Changes to mobile device operating systems, patch levels, and/or applications shall be managed through the company's change management processes.</t>
  </si>
  <si>
    <t>Passwords</t>
  </si>
  <si>
    <t>MOS-16</t>
  </si>
  <si>
    <t>Password policies, applicable to mobile devices, shall be documented and enforced through technical controls on all company devices or devices approved for BYOD usage. They shall prohibit changing password/personal identification number (PIN) lengths and authentication requirements.</t>
  </si>
  <si>
    <t>MOS-17</t>
  </si>
  <si>
    <t>The mobile device policy shall require BYOD users to backup data, prohibits the usage of unapproved application stores, and requires anti-malware software utilization (where supported).</t>
  </si>
  <si>
    <t>Remote Wipe</t>
  </si>
  <si>
    <t>MOS-18</t>
  </si>
  <si>
    <t>All BYOD-permitted mobile devices or company-assigned mobile devices shall allow for remote wipe by the company's corporate IT. Alternatively, the devices can have all company-provided data wiped by the company's corporate IT.</t>
  </si>
  <si>
    <t>Security Patches</t>
  </si>
  <si>
    <t>Mobile devices connecting to corporate networks, or storing and accessing company information, shall allow for remote software version/patch validation. All mobile devices shall have the latest available security-related patches installed upon a general release by the device manufacturer or carrier, and authorized IT personnel shall be able to perform these updates remotely.</t>
  </si>
  <si>
    <t>Users</t>
  </si>
  <si>
    <t>MOS-20</t>
  </si>
  <si>
    <t>The BYOD policy shall clarify the systems and servers allowed for use or access on a BYOD-enabled device.</t>
  </si>
  <si>
    <t>Security Incident Management, E-Discovery, and Cloud Forensics</t>
  </si>
  <si>
    <t>Contact / Authority Maintenance</t>
  </si>
  <si>
    <t>SEF-01</t>
  </si>
  <si>
    <t>Points of contact for applicable regulatory authorities, national and local law enforcement officials, and other legal jurisdictional authorities shall be maintained and regularly updated (e.g., changes in impacted-scopes and/or changes in compliance obligations). These updates will ensure direct compliance liaisons are established and that organizations are prepared for forensic investigations requiring rapid law enforcement engagement.</t>
  </si>
  <si>
    <t>SEF-02</t>
  </si>
  <si>
    <t>Policies and procedures shall be established—and supporting business processes and technical measures implemented—to triage security-related events and ensure timely and thorough incident management, as established per IT service management policies and procedures.</t>
  </si>
  <si>
    <t>Incident Reporting</t>
  </si>
  <si>
    <t>Workforce personnel and external business relationships shall be informed of their responsibilities and, if required, shall consent and/or contractually agree to report all information security events promptly. Information security events shall be reported through predefined communications channels adhering to applicable legal, statutory, or regulatory compliance obligations.</t>
  </si>
  <si>
    <t>Incident Response Legal Preparation</t>
  </si>
  <si>
    <t>Proper forensic procedures, including chain of custody, are required to present evidence to support potential legal action subject to the relevant jurisdiction after an information security incident. Upon notification, customers and/or other external business partners impacted by a security breach shall be allowed to participate (as is legally permissible) in the forensic investigation.</t>
  </si>
  <si>
    <t>Incident Response Metrics</t>
  </si>
  <si>
    <t>Mechanisms shall be established to monitor and quantify information security incident types, volumes, and costs.</t>
  </si>
  <si>
    <t>Supply Chain Management, Transparency, and Accountability</t>
  </si>
  <si>
    <t>Data Quality and Integrity</t>
  </si>
  <si>
    <t>STA-01</t>
  </si>
  <si>
    <t>Providers shall inspect, account for, and work with their cloud supply-chain partners to correct data quality errors and associated risks. Providers shall design and implement controls to mitigate and contain data security risks through proper separation of duties, role-based access, and least-privilege access for all personnel within their supply chain.</t>
  </si>
  <si>
    <t>STA-02</t>
  </si>
  <si>
    <t>Providers shall make security incident information available to all affected customers and stakeholders periodically through electronic methods (e.g., portals).</t>
  </si>
  <si>
    <t>Network / Infrastructure Services</t>
  </si>
  <si>
    <t>STA-03</t>
  </si>
  <si>
    <t>Business-critical or customer (tenant)-impacting applications (physical and virtual), system-system interface (API) designs and configurations, and infrastructure network and systems' components, shall be designed, developed, and deployed under mutually agreed-upon service and capacity-level expectations. This includes IT governance and service management policies and procedures.</t>
  </si>
  <si>
    <t>Provider Internal Assessments</t>
  </si>
  <si>
    <t>STA-04</t>
  </si>
  <si>
    <t xml:space="preserve">The provider shall perform annual internal assessments regarding policies, procedures, supporting measures, and metrics conformance and effectiveness. </t>
  </si>
  <si>
    <t>Supply Chain Agreements</t>
  </si>
  <si>
    <t>Supply chain agreements (e.g., SLAs) between providers and customers (tenants) shall incorporate the following mutually-agreed-upon provisions and/or terms (at minimum): 
• Scope of business relationship and services offered (e.g., customer (tenant) data acquisition, exchange and usage, feature sets and functionality, personnel and infrastructure network and systems' components for service delivery and support, roles and responsibilities of providers and customers (tenants) and any subcontractors or outsourced business relationships, the geographical location of hosted services, and any known regulatory compliance considerations) 
• Information security requirements, providers' and customers' (tenants') primary points of contact for the duration of business relationships, detailed references to supporting/relevant business processes, and technical measures implemented to enable effective governance, risk management, assurance and adherence to legal, statutory and regulatory compliance obligations for all stakeholders
• Notification and/or pre-authorization of any changes controlled by the provider, including customer (tenant) impacts 
• Timely notifications of security incidents (or confirmed breaches) for all customers (tenants) and other business stakeholders impacted (i.e., up- and down-stream partners impacted in the supply chain) 
• Assessment and independent verification of compliance with agreement provisions and/or terms (e.g., industry-acceptable certification, attestation audit report, or equivalent forms of assurance) without posing unacceptable exposure risks for organizations being assessed 
• Expiration of business relationships and treatment of customers' (tenants') data impacted 
• Customer (tenant) service-to-service application (API) and data interoperability, and portability requirements for application development and information exchange, usage, and integrity persistence</t>
  </si>
  <si>
    <t>Supply Chain Governance Reviews</t>
  </si>
  <si>
    <t>STA-06</t>
  </si>
  <si>
    <t>Providers shall review partner risk management and governance processes so that practices are consistent and aligned to account for risks inherited from other members of the partner's cloud supply chain.</t>
  </si>
  <si>
    <t>Supply Chain Metrics</t>
  </si>
  <si>
    <t>STA-07</t>
  </si>
  <si>
    <t>Policies and procedures shall be implemented to ensure the consistent review of service agreements (e.g., SLAs) between providers and customers (tenants) across relevant supply chains (upstream/downstream). Reviews shall be performed annually (at minimum) and identity non-conformance to established agreements. These assessments should result in actions to address service-level conflicts or inconsistencies resulting from disparate supplier relationships.</t>
  </si>
  <si>
    <t>Third-Party Assessment</t>
  </si>
  <si>
    <t>STA-08</t>
  </si>
  <si>
    <t>Providers shall assure reasonable information security across their information supply chain through annual reviews. Reviews shall include all partners/third party-providers in the chain.</t>
  </si>
  <si>
    <t>Third-Party Audits</t>
  </si>
  <si>
    <t>STA-09</t>
  </si>
  <si>
    <t>Third-party service providers shall demonstrate compliance with information security and confidentiality, access controls, service definitions, and delivery-level agreements included in third-party contracts. Third-party reports, records, and services shall undergo an audit and review annually (at minimum) to govern and maintain compliance with the service delivery agreements.</t>
  </si>
  <si>
    <t>Threat and Vulnerability Management</t>
  </si>
  <si>
    <t>Anti-Virus / Malicious Software</t>
  </si>
  <si>
    <t>Policies and procedures shall be established—and supporting business processes and technical measures implemented—to prevent malware execution on organizationally-owned or managed user endpoint devices (i.e., issued workstations, laptops, and mobile devices) and IT infrastructure network and systems' components.</t>
  </si>
  <si>
    <t>Vulnerability / Patch Management</t>
  </si>
  <si>
    <t>Policies and procedures shall be established—and supporting processes and technical measures implemented—for the timely detection of vulnerabilities. The detection occurs within organizationally-owned or managed applications, infrastructure networks, and system components (e.g., network vulnerability assessment, penetration testing) to ensure implemented security control efficiency. A risk-based model will prioritize remediation of identified vulnerabilities, and a change management process will guide all vendor-supplied patches, configuration changes, or revisions to the organization's internally developed software. Upon request, providers shall inform customers (tenants) of policies and procedures and identified weaknesses—especially if customer (tenant) data is used as part of the service and/or customers (tenants) have shared responsibility for control implementation.</t>
  </si>
  <si>
    <t>Mobile Code</t>
  </si>
  <si>
    <t>TVM-03</t>
  </si>
  <si>
    <t>Policies and procedures shall be established—and supporting business processes and technical measures implemented—to prevent unauthorized mobile code execution. "Unauthorized mobile code" is defined as software transferred between systems over a trusted or untrusted network and executed on a local system without explicit installation or execution by the recipient. This transfer occurs on organizationally-owned or managed user endpoint devices (e.g., issued workstations, laptops, and mobile devices) and IT infrastructure network and systems components.</t>
  </si>
  <si>
    <t xml:space="preserve">© 2020 Cloud Security Alliance – All Rights Reserved. You may download, store, display on your computer, view, print, and link to the Cloud Security Alliance at https://cloudsecurityalliance.org subject to the following: (a) the draft may be used solely for your personal, informational, non-commercial use; (b) the draft may not be modified or altered in any way; (c) the draft may not be redistributed; and (d) the trademark, copyright or other notices may not be removed. You may quote portions of the draft as permitted by the Fair Use provisions of the United States Copyright Act, provided that you attribute the portions to the Cloud Security Alliance.                                     </t>
  </si>
  <si>
    <t>https://security.calpoly.edu/content/policies/asset-risk-level-examples</t>
  </si>
  <si>
    <t>https://rusecure.rutgers.edu/content/step-2-risk-assessment</t>
  </si>
  <si>
    <t xml:space="preserve">https://nvlpubs.nist.gov/nistpubs/FIPS/NIST.FIPS.199.pdf </t>
  </si>
  <si>
    <t>The unauthorized disclosure of information could be expected to have a limited adverse effect on organizational operations, organizational assets, or individuals.</t>
  </si>
  <si>
    <t>The unauthorized disclosure of information could be expected to have a serious adverse effect on organizational operations, organizational assets, or individuals.</t>
  </si>
  <si>
    <t>The unauthorized disclosure of information could be expected to have a severe or catastrophic adverse effect on organizational operations, organizational assets, or individuals.</t>
  </si>
  <si>
    <t xml:space="preserve">Preserving authorized restrictions on information access and disclosure, </t>
  </si>
  <si>
    <t xml:space="preserve">including means for protecting personal privacy and proprietary information, </t>
  </si>
  <si>
    <t>Confidentiality is a characteristic that applies to information.To protect and preserve the confidentiality of information means to ensure that it is not made available or disclosedto unauthorized entities. In this context, entities include both individuals and processes.</t>
  </si>
  <si>
    <t>To guarantee confidentiality, communications channels must be properly monitored and controlled to prevent unauthorized access.</t>
  </si>
  <si>
    <t>Guarding against improper information modification or destruction and ensuring information non-repudiation and authenticity. 
o Data Integrity – The property that data has not been altered in an unauthorized manner. Data integrity covers data in storage, during processing, and while in transit. 
o System Integrity – The quality that a system has when it performs its intended function in an unimpaired manner, free from unauthorized manipulation of the system, whether intentional or accidental.</t>
  </si>
  <si>
    <t>The unauthorized modification or destruction of information could be expected to have a limited adverse effect on organizational operations, organizational assets, or individuals.</t>
  </si>
  <si>
    <t>The unauthorized modification or destruction of information could be expected to have a serious adverse effect on organizational operations, organizational assets, or individuals.</t>
  </si>
  <si>
    <t>The unauthorized modification or destruction of information could be expected to have a severe or catastrophic adverse effect on organizational operations, organizational assets, or individuals.</t>
  </si>
  <si>
    <t>To preserve the integrity of information means to protect the accuracy and completeness of information and the methods that are used to process and manage it.</t>
  </si>
  <si>
    <t>To guarantee integrity information must be protected from unauthorized modification.</t>
  </si>
  <si>
    <t>Ensuring timely and reliable access to and use of information.</t>
  </si>
  <si>
    <t>The disruption of access to or use of information or an information system could be expected to have a limited adverse effect on organizational operations, organizational assets, or individuals.</t>
  </si>
  <si>
    <t>The disruption of access to or use of information or an information system could be expected to have a serious adverse effect on organizational operations, organizational assets, or individuals.</t>
  </si>
  <si>
    <t>The disruption of access to or use of information or an information system could be expected to have a severe or catastrophic adverse effect on organizational operations, organizational assets, or individuals.</t>
  </si>
  <si>
    <t>Availability is a characteristic that applies to assets.An asset is available if it is accessible and usable when needed by an authorized entity. In the context of this standard, assets include things like information, systems, facilities, networks, and computers. All of these assets must be available to authorized entities when they need to access or use them</t>
  </si>
  <si>
    <t>to guarantee availability of information in press releases, governments ensure that their websites and systems have minimal or insignificant downtime. Backups are also used to ensure availability of public information.</t>
  </si>
  <si>
    <t>https://www.enisa.europa.eu/publications/archive/risk-management-it-security-for-micro-and-small-businesses/at_download/fullReport</t>
  </si>
  <si>
    <t>Systems</t>
  </si>
  <si>
    <t>People</t>
  </si>
  <si>
    <t>Applications</t>
  </si>
  <si>
    <t>Definitions</t>
  </si>
  <si>
    <t>Assets</t>
  </si>
  <si>
    <t>Server, Laptop, Workstation, Archiving and Backup, Storage</t>
  </si>
  <si>
    <t>Routers, Cabling, Gateways, Wireess Access Points, Network Segment, SAT, Laser</t>
  </si>
  <si>
    <t>Buisness and HR, Operations and Technology, R&amp;D Sales and Markeeting, Contractors and Thrid Parties</t>
  </si>
  <si>
    <t>Financial Control, Customer Care, Logistics, E Commerce, ERP</t>
  </si>
  <si>
    <t>CONTROL TYPE</t>
  </si>
  <si>
    <t>https://www.sans.edu/cyber-research/security-laboratory/article/security-controls</t>
  </si>
  <si>
    <t>https://www.owasp.org/index.php/Category:Control</t>
  </si>
  <si>
    <t>https://nvlpubs.nist.gov/nistpubs/legacy/sp/nistspecialpublication800-100.pdf</t>
  </si>
  <si>
    <t>https://na.theiia.org/standards-guidance/recommended-guidance/practice-guides/Pages/GTAG1.aspx</t>
  </si>
  <si>
    <t>https://www.enisa.europa.eu/publications/archive/obtaining-support/at_download/fullReport</t>
  </si>
  <si>
    <t>Preventative</t>
  </si>
  <si>
    <t>Detective</t>
  </si>
  <si>
    <t>Corrective</t>
  </si>
  <si>
    <t>Compensatory</t>
  </si>
  <si>
    <t>Preventive</t>
  </si>
  <si>
    <t>Preventive controls are intended to prevent an incident from occurring e.g. by locking out unauthorized intruders;Preventative controls exist to prevent the threat from coming in contact with the weakness. A preventive controls stops something from happening. These can include locked doors that keep intruders out, user training on potential harm (to keep them vigilant and alert), or even biometric devices and guards that deny access until authentication has occurred. A firewall is a technical preventive control because it can prevent malicious traffic from entering a network. A guard is a physical preventive control. Administrative preventive controls include access reviews and audits.</t>
  </si>
  <si>
    <t>Security Awareness Training</t>
  </si>
  <si>
    <t>System Monitoring</t>
  </si>
  <si>
    <t>OS Upgrade</t>
  </si>
  <si>
    <t>Backup Power Generator</t>
  </si>
  <si>
    <t>Firewall</t>
  </si>
  <si>
    <t>IDS (Intrusion Detection System)</t>
  </si>
  <si>
    <t>Backup Data and Restore</t>
  </si>
  <si>
    <t>Hot Site</t>
  </si>
  <si>
    <t>Detective controls are intended to identify and characterize an incident in progress e.g. by sounding the intruder alarm and alerting the security guards or police;Detective controls exist to identify that the threat has landed in our systems. A detective control iidentifes a problem after it  has happened. A detective control can range from a checksum on a downloaded file, an alarm that sounds when a door has been pried open, or an anti-virus scanner that actively looks for problems. It could also be a sonic detector, motion sensor, or anything that would detect that an intrusion is underway. An intrusion detection system is a technical detective control, and a motion detector is a physical detective control. Note that both an intrusion detection system and a motion detector include the word “detect,” which is a good clue. Reviewing logs or an audit trail after an incident is an administrative detective control.</t>
  </si>
  <si>
    <t>Anti-virus</t>
  </si>
  <si>
    <t>Anti-Virus</t>
  </si>
  <si>
    <t>Server Isolation</t>
  </si>
  <si>
    <t>Security Guard</t>
  </si>
  <si>
    <t>Motion Detector</t>
  </si>
  <si>
    <t>Vulnerability Mitigation</t>
  </si>
  <si>
    <t xml:space="preserve">Corrective controls are intended to limit the extent of any damage caused by the incident e.g. by recovering the organization to normal working status as efficiently as possible.Corrective controls exist to mitigate or lessen the effects of the threat being manifested. Antivirus software that quarantines a virus is an example of a technical corrective control. A fire extinguisher is an example of a physical corrective control.
</t>
  </si>
  <si>
    <t>IPS (Intrusion Prevention System)</t>
  </si>
  <si>
    <t>Compensating</t>
  </si>
  <si>
    <t>Compensating controls are alternate controls designed to accomplish the intent of the original controls as closely as possible, when the originally designed controls can not be used due to limitations of the environment. A change management policy might dictate the testing of all updates on live systems prior to deployment, but this might not be feasible for an ICS. A compensating control is an offline replicated system used for testing.</t>
  </si>
  <si>
    <t>Maunual or Automatic</t>
  </si>
  <si>
    <t>Manual</t>
  </si>
  <si>
    <t>A control performed by a person without making direct use
of automated systems.</t>
  </si>
  <si>
    <t>EXAMPLE: The performance of a Quality Assurance review.
The reviewer reads and evaluates the process (documentation, performs walkthroughs, etc.) and related requirements (some standard and considers best practice) in order to confirm that the entire process was executed correctly</t>
  </si>
  <si>
    <t>Automatic</t>
  </si>
  <si>
    <t xml:space="preserve">A control performed by an automated system, without
interference of a person. </t>
  </si>
  <si>
    <t>EXAMPLE: Point of Sale credit limit check at a retail store.
Step 1. Customer swipes their credit card at the register.
Step 2. The retail Point of Sale (POS) terminal communicates with the Credit Card Issuer to verify credit limit and amount of available credit.
Step 3. If the transaction is within the credit limit, the system approves the transaction. If the transaction is above the credit limit, the system declines the transaction.</t>
  </si>
  <si>
    <t>Semi-Automatic</t>
  </si>
  <si>
    <t>A combination of both automated and manual controls is necessary to adequately mitigate the risk. Usually, the manual part is dependent on the automated part.</t>
  </si>
  <si>
    <t>EXAMPLE: The security screening at an airport.
Step 1. The automated control: The screening booth creates an image and recognizes abnormalities.
Step 2. The manual control: The security agent evaluates the automated results and determines if additional screening must be performed to eliminate unknown risk related to the abnormalities.</t>
  </si>
  <si>
    <t>Frequency</t>
  </si>
  <si>
    <t>Annual (A)</t>
  </si>
  <si>
    <t>Control performed once per year</t>
  </si>
  <si>
    <t>Quarterly (Q)</t>
  </si>
  <si>
    <t>Control performed once per quarter - every 90 Days</t>
  </si>
  <si>
    <t>Monthly (M)</t>
  </si>
  <si>
    <t>Control performed once per month - every 30 days</t>
  </si>
  <si>
    <t>Weekly (W)</t>
  </si>
  <si>
    <t>Control performed once per week - every 7 days</t>
  </si>
  <si>
    <t>Daily (D)</t>
  </si>
  <si>
    <t>Control performed daily</t>
  </si>
  <si>
    <t>Event (E)</t>
  </si>
  <si>
    <t>Control performed every time the transaction or event occurs - generally this is manual or semi-automatic</t>
  </si>
  <si>
    <t>Continuously (C)</t>
  </si>
  <si>
    <t>Control performed every time the transaction or event occurs - generally this is automated</t>
  </si>
  <si>
    <t>Currently, the columns show NIST CSF down to the second level. However, the actual classification of the first 2 controls is based on NIST CSF down to the third level.</t>
  </si>
  <si>
    <t>http://www3.weforum.org/docs/47498_Industrial_Internet_Things_Safety_Security_Protocol_WP-FINAL.pdf</t>
  </si>
  <si>
    <t>I would say that safety has more to do with what the device is used for/connected to and the harm that could result.</t>
  </si>
  <si>
    <t>The same control (lets say access) can have a different risk rating depending on whether someone could die versus whether a toy won't move or ice cream or candy cannot be dispensed.</t>
  </si>
  <si>
    <t>What do we mean by safety? Safety of what? People, Objects (Systems and processes and Equipment), Data</t>
  </si>
  <si>
    <t>Confidentiality, Integrity and Availability (CIA) seems to cover Objects and Data. It seems People are not considered.</t>
  </si>
  <si>
    <t>What is a person made of that needs to be kept safe - Life, Mind, Body, "Spirit"?</t>
  </si>
  <si>
    <t>IMPACT</t>
  </si>
  <si>
    <t>Human life</t>
  </si>
  <si>
    <t>Environment</t>
  </si>
  <si>
    <t>Operations</t>
  </si>
  <si>
    <t xml:space="preserve">Notes: </t>
  </si>
  <si>
    <t>Major</t>
  </si>
  <si>
    <t>Loss of Life</t>
  </si>
  <si>
    <t>Uninhabitable</t>
  </si>
  <si>
    <t>How does safety apply?</t>
  </si>
  <si>
    <t>Significant</t>
  </si>
  <si>
    <t>Heavy Injury / Incapacitation</t>
  </si>
  <si>
    <t>Inhabitable within a permanently protected environment</t>
  </si>
  <si>
    <t xml:space="preserve">environment in which it is used? </t>
  </si>
  <si>
    <t>Heavy Injury /  Long Recovery</t>
  </si>
  <si>
    <t>Inhabitable within a permanently protected environment for significant time</t>
  </si>
  <si>
    <t>Safety - estimate risk level (high/medium/low) based on the enivornment that the devices will be deployed within...?</t>
  </si>
  <si>
    <t>Minor</t>
  </si>
  <si>
    <t>Minor Injury / Doctors Visit</t>
  </si>
  <si>
    <t>how to handle controls that have no applicability to safety??</t>
  </si>
  <si>
    <t>Negligible</t>
  </si>
  <si>
    <t>Minor Injury / First Aid</t>
  </si>
  <si>
    <t>what does high, med, low mean in terms of safety</t>
  </si>
  <si>
    <t>TEST FREQUENCY</t>
  </si>
  <si>
    <t xml:space="preserve">high - continuous monitoring, testing, etc; must be effective x% of the time; </t>
  </si>
  <si>
    <t>Continuous Monitoring</t>
  </si>
  <si>
    <t xml:space="preserve">medium - </t>
  </si>
  <si>
    <t>low - no worries?</t>
  </si>
  <si>
    <t>high = loss of life</t>
  </si>
  <si>
    <t>All Other Frequencies</t>
  </si>
  <si>
    <t>medium = potential harm</t>
  </si>
  <si>
    <t>low = no risk?</t>
  </si>
  <si>
    <t>LIKELIHOOD</t>
  </si>
  <si>
    <t xml:space="preserve">LIKELIHOOD OF CONTROL FAILURE
</t>
  </si>
  <si>
    <t>RISK</t>
  </si>
  <si>
    <t>RISK CONTROL FAILURE</t>
  </si>
  <si>
    <t xml:space="preserve">Indicators of Compromise </t>
  </si>
  <si>
    <t>https://nvlpubs.nist.gov/nistpubs/SpecialPublications/NIST.SP.800-150.pdf</t>
  </si>
  <si>
    <t>https://nvlpubs.nist.gov/nistpubs/SpecialPublications/NIST.SP.800-61r2.pdf</t>
  </si>
  <si>
    <t>https://digitalguardian.com/blog/what-are-indicators-compromise</t>
  </si>
  <si>
    <r>
      <rPr>
        <b/>
        <sz val="14"/>
        <rFont val="Arial"/>
        <family val="2"/>
      </rPr>
      <t>Threat Information</t>
    </r>
    <r>
      <rPr>
        <sz val="10"/>
        <color rgb="FF000000"/>
        <rFont val="Arial"/>
        <family val="2"/>
      </rPr>
      <t xml:space="preserve"> Any information related to a threat that might help an organization protect itself against a threat or detect the activities of an actor. Major types of threat information include </t>
    </r>
    <r>
      <rPr>
        <b/>
        <sz val="12"/>
        <rFont val="Arial"/>
        <family val="2"/>
      </rPr>
      <t>indicators</t>
    </r>
    <r>
      <rPr>
        <sz val="10"/>
        <color rgb="FF000000"/>
        <rFont val="Arial"/>
        <family val="2"/>
      </rPr>
      <t xml:space="preserve">, TTPs, security alerts, threat intelligence reports, and tool configurations. </t>
    </r>
  </si>
  <si>
    <r>
      <rPr>
        <b/>
        <sz val="14"/>
        <rFont val="Arial"/>
        <family val="2"/>
      </rPr>
      <t>Indicators of attack</t>
    </r>
    <r>
      <rPr>
        <sz val="10"/>
        <color rgb="FF000000"/>
        <rFont val="Arial"/>
        <family val="2"/>
      </rPr>
      <t xml:space="preserve"> are similar to IOCs, but rather than focusing on forensic analysis of a compromise that has already taken place, indicators of attack focus on identifying attacker activity while an attack is in process. Indicators of compromise help answer the question “What happened?” while indicators of attack can help answer questions like “What is happening and why?” A proactive approach to detection uses both IOAs and IOCs to discover security incidents or threats in as close to real time as possible.</t>
    </r>
  </si>
  <si>
    <t>I don't find IOA used elsewhere</t>
  </si>
  <si>
    <r>
      <rPr>
        <b/>
        <sz val="10"/>
        <rFont val="Arial"/>
        <family val="2"/>
      </rPr>
      <t>Indicators</t>
    </r>
    <r>
      <rPr>
        <sz val="10"/>
        <color rgb="FF000000"/>
        <rFont val="Arial"/>
        <family val="2"/>
      </rPr>
      <t xml:space="preserve"> are a subset of threat information</t>
    </r>
  </si>
  <si>
    <t>https://www.youtube.com/watch?v=g-DI0YP_j-8</t>
  </si>
  <si>
    <t>Human IoC's</t>
  </si>
  <si>
    <t>Very interesting</t>
  </si>
  <si>
    <t>https://www.youtube.com/watch?v=J3_paW7mlfs</t>
  </si>
  <si>
    <t>IoC's</t>
  </si>
  <si>
    <t>First 10 minutes is very interesting</t>
  </si>
  <si>
    <r>
      <rPr>
        <b/>
        <sz val="10"/>
        <rFont val="Arial"/>
        <family val="2"/>
      </rPr>
      <t>Indicators are technical artifacts or observables</t>
    </r>
    <r>
      <rPr>
        <sz val="10"/>
        <color rgb="FF000000"/>
        <rFont val="Arial"/>
        <family val="2"/>
      </rPr>
      <t xml:space="preserve"> that suggest an attack is imminent or is currently underway or that a compromise may have already occurred. Indicators can be used to detect and defend against potential threats. Examples of indicators include the Internet Protocol (IP) address of a suspected command and control server, a suspicious Domain Name System (DNS) domain name, a Uniform Resource Locator (URL) that references malicious content, a file hash for a malicious executable, or the subject line text of a malicious email message. </t>
    </r>
  </si>
  <si>
    <r>
      <rPr>
        <b/>
        <sz val="10"/>
        <rFont val="Arial"/>
        <family val="2"/>
      </rPr>
      <t>Observable</t>
    </r>
    <r>
      <rPr>
        <sz val="10"/>
        <color rgb="FF000000"/>
        <rFont val="Arial"/>
        <family val="2"/>
      </rPr>
      <t xml:space="preserve"> is an event (benign or malicious) on a network or system.</t>
    </r>
  </si>
  <si>
    <r>
      <rPr>
        <b/>
        <sz val="10"/>
        <rFont val="Arial"/>
        <family val="2"/>
      </rPr>
      <t>IoC Types:</t>
    </r>
    <r>
      <rPr>
        <sz val="10"/>
        <color rgb="FF000000"/>
        <rFont val="Arial"/>
        <family val="2"/>
      </rPr>
      <t xml:space="preserve"> Imminient, underway, already occured</t>
    </r>
  </si>
  <si>
    <t>https://www.darkreading.com/attacks-breaches/top-15-indicators-of-compromise/d/d-id/1140647</t>
  </si>
  <si>
    <t>https://www.scnsoft.com/blog/indicators-of-compromise-their-role-in-a-companys-information-security</t>
  </si>
  <si>
    <t>IOC Policy</t>
  </si>
  <si>
    <t>IOC will not apply to Policy Controls such as Risk Management - IOC is meant for attacks on the system</t>
  </si>
  <si>
    <t>Long Name</t>
  </si>
  <si>
    <t>need a mapping two-way to these and the controls</t>
  </si>
  <si>
    <t>Network anomalies</t>
  </si>
  <si>
    <t>Unexpected network traffic</t>
  </si>
  <si>
    <t xml:space="preserve">IoT products often communicate with supplier services over the Internet.  Enterprise customers should document the expected communications (IP address/DNS address, port) of each product and evaluate further when unexpected communications are attempted.  This can be an indicator that an IoT device is attempting to communciate with a command and control (C2) server after being infected with automated malware.  </t>
  </si>
  <si>
    <t>Known-malicious communications</t>
  </si>
  <si>
    <t>Communications with known malicous or compromised endpoints</t>
  </si>
  <si>
    <t xml:space="preserve">Threat intelligence services can provide up-to-date listings of known-compromised or malicious URLs and IP addresses.  Communication from your network to these addresses/sites may indicate that systems are compromised. </t>
  </si>
  <si>
    <t>Signal Loss</t>
  </si>
  <si>
    <t xml:space="preserve">Loss of required operational signals and data feeds </t>
  </si>
  <si>
    <t xml:space="preserve">Cyber physical systems may require various incoming signals to operate correctly. These can include Global Positioning System (GPS) signals, radar, camera feeds, etc.  (MARK) Loss of any of these signals/feeds may be due to environmental conditions but may also indicate compromise or attempting degredation of capability. </t>
  </si>
  <si>
    <t xml:space="preserve">// could be DoS, bitflipping./fuzzing attack, active recon.  jamming.  transmit simultaneously w/ more power... </t>
  </si>
  <si>
    <t xml:space="preserve">Sudden battery depletion (UMESH) </t>
  </si>
  <si>
    <t xml:space="preserve">malicious activity can increase workload and result in faster rate of battery depletion...resource abuse, could be part of DoS/ attack.side channel... only seen in battery operated devices... </t>
  </si>
  <si>
    <t>note: need to manage the health of IoT products (through the cloud??)</t>
  </si>
  <si>
    <t>Utilization Spikes</t>
  </si>
  <si>
    <t>Increased platform processor utilization</t>
  </si>
  <si>
    <t>Rapid increases in processor utilization can indicate unexpected and abnormal workloads on the device.  This may be an indicator that the device is performing functions not originally intended, potentially due to compromise /infection.</t>
  </si>
  <si>
    <t xml:space="preserve">can be seen even in non-battery operated devices. </t>
  </si>
  <si>
    <t>State change</t>
  </si>
  <si>
    <t>Unexpected state change</t>
  </si>
  <si>
    <t>IoT systems may transition from an operational state to a new state unexpectedly.  For example- a simple IoT device may change state from operational (e.g., on)  to off.   A more complex IoT system may include a series of states (e.g., fail-safe/ fail-operational, normal operations) and may change state between these.  Unexpected state changes may indicate that the device or system is compromised.</t>
  </si>
  <si>
    <t xml:space="preserve">systems designed w/ state machine... can only go down certain path... does system fail in benign way/ or not.  Should be considered and monitored... jumping states not good.  if machine moves from one state to another that was not designed.  </t>
  </si>
  <si>
    <t>Unexpected configuration changes</t>
  </si>
  <si>
    <t xml:space="preserve">sw or hw config changes... once attacker gains control, may likely change configuration.  e.g., temp control range change in configuration file.  may happen at gateway level.  </t>
  </si>
  <si>
    <t>tripwire for iot??? integrity solution for iot products... no reliable feedback on iot nodes available... some device mgmt vendors considering this - config mgmt; governance.  MBED integrity embedded filesystem... built into RTOS' Greenhills, etc...Auto grade linux (policy based MAC) - what processes can communicate with others...  CSP configurations... (shadows, etc).  gateway-based controls</t>
  </si>
  <si>
    <t>Unexpected location change</t>
  </si>
  <si>
    <t>Geofencing alerts</t>
  </si>
  <si>
    <t xml:space="preserve">Many IoT devices include geo-fencing capabilties based on GPS signals.  An alert that notes the movement of a device outside of a geofenced area may indicate theft. </t>
  </si>
  <si>
    <t>Message Authentication Failures</t>
  </si>
  <si>
    <t>Failure of message integrity of authentication mechanisms</t>
  </si>
  <si>
    <t xml:space="preserve">Alerts describing failed cryptographic processes applied to messages sent within an IoT system may indicate attempts to spoof or replay messages from compromised services/devices. </t>
  </si>
  <si>
    <t xml:space="preserve">simple CRCs also... tls; timeouts, etc... could also simply be a result of a component failing...  </t>
  </si>
  <si>
    <t xml:space="preserve">C2 frequency </t>
  </si>
  <si>
    <t xml:space="preserve">if frequency increases beyond a threshold... based on use cases; changing channels - specific pattern for C2; increased commands over RF c2... </t>
  </si>
  <si>
    <t>Contribs: Mark, Umesh, Aaron, Michael...</t>
  </si>
  <si>
    <t>Shared Responsibility Model</t>
  </si>
  <si>
    <t>Options</t>
  </si>
  <si>
    <t>Don't add the responsibility model at this time</t>
  </si>
  <si>
    <t>https://dzone.com/articles/10-cloud-platforms-for-internet-of-things-iot</t>
  </si>
  <si>
    <t>1 and 9 are the most interesting visually</t>
  </si>
  <si>
    <t>https://www.iot-now.com/2017/03/03/59211-common-security-model-typical-hazards-iot/</t>
  </si>
  <si>
    <t>https://www.nextlink.com.hk/iot-solution/</t>
  </si>
  <si>
    <t>https://devopedia.org/iot-cloud-platforms</t>
  </si>
  <si>
    <t>https://searchcloudcomputing.techtarget.com/definition/Infrastructure-as-a-Service-IaaS</t>
  </si>
  <si>
    <t>https://www.synopsys.com/blogs/software-security/transitioning-applications-to-cloud/</t>
  </si>
  <si>
    <t>https://aws.amazon.com/compliance/shared-responsibility-model/</t>
  </si>
  <si>
    <t xml:space="preserve">Infrastructure </t>
  </si>
  <si>
    <t>Don't change the infrastructure at this time</t>
  </si>
  <si>
    <t>IoT Hardware</t>
  </si>
  <si>
    <t>IoT Communication</t>
  </si>
  <si>
    <t>Cloud - IoT Platform</t>
  </si>
  <si>
    <t>Sensing Layer</t>
  </si>
  <si>
    <t>Device Layer</t>
  </si>
  <si>
    <t>Network Layer</t>
  </si>
  <si>
    <t>Software Level</t>
  </si>
  <si>
    <t>Service / Application</t>
  </si>
  <si>
    <t>Management / Orchestration</t>
  </si>
  <si>
    <t>Sensors</t>
  </si>
  <si>
    <t>Actuators</t>
  </si>
  <si>
    <t>Camera</t>
  </si>
  <si>
    <t>GPS</t>
  </si>
  <si>
    <t>M2M Com &amp; Gateway</t>
  </si>
  <si>
    <t>Mobile</t>
  </si>
  <si>
    <t>Lan</t>
  </si>
  <si>
    <t>Internet</t>
  </si>
  <si>
    <t>Broadcast TV Network</t>
  </si>
  <si>
    <t>Mobile Communication</t>
  </si>
  <si>
    <t>Middle Ware</t>
  </si>
  <si>
    <t>Database</t>
  </si>
  <si>
    <t>Processing Analytics</t>
  </si>
  <si>
    <t>IoT Devices</t>
  </si>
  <si>
    <t>IoT Edge</t>
  </si>
  <si>
    <t>Cloud IoT Platform</t>
  </si>
  <si>
    <t>Application</t>
  </si>
  <si>
    <t>Hubs</t>
  </si>
  <si>
    <t>Sensor SDK</t>
  </si>
  <si>
    <t>Firmware</t>
  </si>
  <si>
    <t>Hardware</t>
  </si>
  <si>
    <t>Gateway Localized</t>
  </si>
  <si>
    <t>Gateway Cloud</t>
  </si>
  <si>
    <t>Paas</t>
  </si>
  <si>
    <t>Saas</t>
  </si>
  <si>
    <t>API Run Time</t>
  </si>
  <si>
    <t>Data Management</t>
  </si>
  <si>
    <t>Serverless Execution</t>
  </si>
  <si>
    <t>Mobile Saas Paas</t>
  </si>
  <si>
    <t>IaaS</t>
  </si>
  <si>
    <t>IoT Gateway</t>
  </si>
  <si>
    <t>Enterprise Platform</t>
  </si>
  <si>
    <t>Big Data</t>
  </si>
  <si>
    <t>BPM &amp; SOA</t>
  </si>
  <si>
    <t>Governance Applications</t>
  </si>
  <si>
    <t>UI</t>
  </si>
  <si>
    <t>DB</t>
  </si>
  <si>
    <t>API</t>
  </si>
  <si>
    <t>Analytics</t>
  </si>
  <si>
    <t>Data Transformation</t>
  </si>
  <si>
    <t xml:space="preserve">Services </t>
  </si>
  <si>
    <t>Platforms</t>
  </si>
  <si>
    <t>Rules &amp; Controls</t>
  </si>
  <si>
    <t>B</t>
  </si>
  <si>
    <t>https://www.slideshare.net/IoTAnalytics/global-io-t-day-2015-vslideshare</t>
  </si>
  <si>
    <t>https://www.forbes.com/sites/mikekavis/2016/02/25/iot-is-the-killer-app-for-big-data/#c3fb4e811fae</t>
  </si>
  <si>
    <t>https://medium.com/@wiprodigital/enterprise-reference-architecture-a-primer-on-iot-based-systems-2c243953ac33</t>
  </si>
  <si>
    <t>CSA IoT Control Framework</t>
  </si>
  <si>
    <t>Mapping to Enisa</t>
  </si>
  <si>
    <t>MROZA</t>
  </si>
  <si>
    <t>JYEOH</t>
  </si>
  <si>
    <t>Enisa IoT Control Framework</t>
  </si>
  <si>
    <t>Mapping to CSA IoT Control Framework</t>
  </si>
  <si>
    <t>GP-PS-01</t>
  </si>
  <si>
    <t>Done</t>
  </si>
  <si>
    <t>Consider the security of the whole IoT system from a consistent and holistic approach during its whole lifecycle across all levels of device/application design and development, integrating security throughout the development, manufacture, and deployment.</t>
  </si>
  <si>
    <t>RSM-01
RSM-02
RSM-03</t>
  </si>
  <si>
    <t>GP-PS-02</t>
  </si>
  <si>
    <t>Ensure the ability to integrate different security policies and techniques.</t>
  </si>
  <si>
    <t>GP-PS-03</t>
  </si>
  <si>
    <t>Security must consider the risk posed to human safety.</t>
  </si>
  <si>
    <t>SOP-01</t>
  </si>
  <si>
    <t>GP-PS-04</t>
  </si>
  <si>
    <t>Designing for power conservation should not compromise security.</t>
  </si>
  <si>
    <t>Add Environment to IoT</t>
  </si>
  <si>
    <t>GP-PS-05</t>
  </si>
  <si>
    <t xml:space="preserve">Design architecture by compartments to encapsulate elements in case of attacks.
</t>
  </si>
  <si>
    <t>SNT-12</t>
  </si>
  <si>
    <t>GP-PS-06</t>
  </si>
  <si>
    <t>For IoT hardware manufacturers and IoT software developersit is necessary to implement test plans to verify whether the product performs as it is expected. Penetration tests help to identify
malformed input handling, authentication bypass attempts and overall security posture.</t>
  </si>
  <si>
    <t>GP-PS-07</t>
  </si>
  <si>
    <t>For IoT software developers it is important to conduct code review during implementation as it helps to reduce bugs in a final version of a product</t>
  </si>
  <si>
    <t>GP-PS-08</t>
  </si>
  <si>
    <t>Make privacy an integral part of the system.</t>
  </si>
  <si>
    <t>GP-PS-09</t>
  </si>
  <si>
    <t>Perform privacy impact assessments before any new applications are launched.</t>
  </si>
  <si>
    <t>GP-PS-10</t>
  </si>
  <si>
    <t>Establish and maintain asset management procedures and configuration controls for key
network and information systems.</t>
  </si>
  <si>
    <t>GP-PS-11</t>
  </si>
  <si>
    <t>Identify significant risks using a defence-in-depth approach.</t>
  </si>
  <si>
    <t>GP-PS-12</t>
  </si>
  <si>
    <t>Identify the intended use and environment of a given IoT device.</t>
  </si>
  <si>
    <t>GP-OP-01</t>
  </si>
  <si>
    <t>Develop an end-of-life strategy for IoT products</t>
  </si>
  <si>
    <t>EOL-01</t>
  </si>
  <si>
    <t>GP-OP-02</t>
  </si>
  <si>
    <t>Disclose the duration and end-of-life security and patch support (beyond product warranty).</t>
  </si>
  <si>
    <t>GP-OP-03</t>
  </si>
  <si>
    <t>Monitor the performance and patch known vulnerabilities up until the “end-of-support|”
period of a product’s lifecycle.</t>
  </si>
  <si>
    <t>GP-OP-04</t>
  </si>
  <si>
    <t>Use proven solutions, i.e. well known communications protocols and cryptographic
algorithms, recognized by the scientific community, etc. Certain proprietary solutions, such as custom
cryptographic algorithms, should be avoided.</t>
  </si>
  <si>
    <t>GP-OP-05</t>
  </si>
  <si>
    <t>Establish procedures for analysing and handling security incidents.</t>
  </si>
  <si>
    <t>GP-OP-06</t>
  </si>
  <si>
    <t>Coordinated disclosure of vulnerabilities.</t>
  </si>
  <si>
    <t>GP-OP-07</t>
  </si>
  <si>
    <t>Participate in information-sharing platforms to report vulnerabilities and receive timely and
critical information about current cyber threats and vulnerabilities from public and private partners.</t>
  </si>
  <si>
    <t>GP-OP-08</t>
  </si>
  <si>
    <t>Create a publicly disclosed mechanism for vulnerability reports, e.g. Bug Bounty programs.</t>
  </si>
  <si>
    <t>GP-OP-09</t>
  </si>
  <si>
    <t>Ensure the personnel practices promote privacy and security – train employees in good privacy and security practices.</t>
  </si>
  <si>
    <t>GP-OP-10</t>
  </si>
  <si>
    <t>Document and monitor the privacy and security training activities.</t>
  </si>
  <si>
    <t>GP-OP-11</t>
  </si>
  <si>
    <t>Ensure that cybersecurity roles and responsibilities for all workforce are established and
introduce personnel assignments in accordance with the specifics of the projects and security engineering needs.</t>
  </si>
  <si>
    <t>GP-OP-12</t>
  </si>
  <si>
    <t>Data processed by a third-party must be protected by a data processing agreement.</t>
  </si>
  <si>
    <t>GP-OP-13</t>
  </si>
  <si>
    <t xml:space="preserve">Only share consumers’ personal data with third parties with express consent of the
consumers, unless otherwise required and limited for the use of product features or service operations.
</t>
  </si>
  <si>
    <t>GP-OP-14</t>
  </si>
  <si>
    <t>For IoT hardware manufacturers and IoT software developers it is necessary to adopt cyber supply chain risk management policies and to communicate cyber security requirements to its suppliers and partners.</t>
  </si>
  <si>
    <t>GP-TM-01</t>
  </si>
  <si>
    <t>Employ a hardware-based immutable root of trust</t>
  </si>
  <si>
    <t>GP-TM-02</t>
  </si>
  <si>
    <t>Use hardware that incorporates security features to strengthen the protection and integrity
of the device – for example, specialised security chips / coprocessors that integrate security at the
transistor level, embedded in the processor, providing, among other things, a trusted storage of device
identity and authentication means, protection of keys at rest and in use, and preventing unprivileged
from accessing to security sensitive code. Protection against local and physical attacks can be covered via functional security.</t>
  </si>
  <si>
    <t>GP-TM-03</t>
  </si>
  <si>
    <t>Trust must be established in the boot environment before any trust in any other software or
executable program can be claimed</t>
  </si>
  <si>
    <t>GP-TM-04</t>
  </si>
  <si>
    <t xml:space="preserve">Sign code cryptographically to ensure it has not been tampered with after signing it as safe
for the device, and implement run-time protection and secure execution monitoring to make sure
malicious attacks do not overwrite code after it is loaded.
</t>
  </si>
  <si>
    <t>GP-TM-05</t>
  </si>
  <si>
    <t>Control the installation of software in operating systems, to prevent unauthenticated
software and files from being loaded onto it</t>
  </si>
  <si>
    <t>GP-TM-06</t>
  </si>
  <si>
    <t>Enable a system to return to a state that was known to be secure, after a security breach has
occured or if an upgrade has not been successful.</t>
  </si>
  <si>
    <t>GP-TM-07</t>
  </si>
  <si>
    <t>Use protocols and mechanisms able to represent and manage trust and trust relationships.</t>
  </si>
  <si>
    <t>GP-TM-08</t>
  </si>
  <si>
    <t xml:space="preserve">Any applicable security features should be enabled by default, and any unused or insecure
functionalities should be disabled by default.
</t>
  </si>
  <si>
    <t>GP-TM-09</t>
  </si>
  <si>
    <t>Establish hard to crack, device-individual default passwords.</t>
  </si>
  <si>
    <t>GP-TM-10</t>
  </si>
  <si>
    <t>Personal data must be collected and processed fairly and lawfully, it should never be collected
and processed without the data subject’s consent.</t>
  </si>
  <si>
    <t>GP-TM-11</t>
  </si>
  <si>
    <t>Make sure that personal data is used for the specified purposes for which they were collected,
and that any further processing of personal data is compatible and that the data subjects are well
informed.</t>
  </si>
  <si>
    <t>GP-TM-12</t>
  </si>
  <si>
    <t>Minimise the data collected and retained</t>
  </si>
  <si>
    <t>GP-TM-13</t>
  </si>
  <si>
    <t>IoT stakeholders must be compliant with the EU General Data Protection Regulation (GDPR).</t>
  </si>
  <si>
    <t>GP-TM-14</t>
  </si>
  <si>
    <t>Users of IoT products and services must be able to exercise their rights to information, access, erasure, rectification, data portability, restriction of processing, objection to processing, and their right not to be evaluated on the basis of automated processing.</t>
  </si>
  <si>
    <t>GP-TM-15</t>
  </si>
  <si>
    <t>Design with system and operational disruption in mind, preventing the system from causing
an unacceptable risk of injury or physical damage.</t>
  </si>
  <si>
    <t>GP-TM-16</t>
  </si>
  <si>
    <t>Mechanisms for self-diagnosis and self-repair/healing to recover from failure, malfunction or a compromised state.</t>
  </si>
  <si>
    <t>GP-TM-17</t>
  </si>
  <si>
    <t>Ensure standalone operation - essential features should continue to work with a loss of
communications and chronicle negative impacts from compromised devices or cloud-based systems</t>
  </si>
  <si>
    <t>GP-TM-18</t>
  </si>
  <si>
    <t>Ensure that the device software/firmware, its configuration and its applications have the
ability to update Over-The-Air (OTA), that the update server is secure, that the update file is transmitted
via a secure connection, that it does not contain sensitive data (e.g. hardcoded credentials), that it is
signed by an authorised trust entity and encrypted using accepted encryption methods, and that the
update package has its digital signature, signing certificate and signing certificate chain, verified by the
device before the update process begins.</t>
  </si>
  <si>
    <t>GP-TM-19</t>
  </si>
  <si>
    <t>Offer an automatic firmware update mechanism</t>
  </si>
  <si>
    <t>GP-TM-20</t>
  </si>
  <si>
    <t>Backward compatibility of firmware updates. Automatic firmware updates should not modify
user-configured preferences, security, and/or privacy settings without user notification.</t>
  </si>
  <si>
    <t>GP-TM-21</t>
  </si>
  <si>
    <t>Design the authentication and authorisation schemes (unique per device) based on the
system-level threat models.</t>
  </si>
  <si>
    <t>GP-TM-22</t>
  </si>
  <si>
    <t>Ensure that default passwords and even default usernames are changed during the initial
setup, and that weak, null or blank passwords are not allowed.</t>
  </si>
  <si>
    <t>GP-TM-23</t>
  </si>
  <si>
    <t>Authentication mechanisms must use strong passwords or personal identification numbers
(PINs), and should consider using two-factor authentication (2FA) or multi-factor authentication (MFA)
like Smartphones, Biometrics, etc., on top of certificates.</t>
  </si>
  <si>
    <t>GP-TM-24</t>
  </si>
  <si>
    <t>Authentication credentials shall be salted, hashed and/or encrypted</t>
  </si>
  <si>
    <t>GP-TM-25</t>
  </si>
  <si>
    <t>Protect against ‘brute force’ and/or other abusive login attempts. This protection should also consider keys stored in devices.</t>
  </si>
  <si>
    <t>GP-TM-26</t>
  </si>
  <si>
    <t>Ensure password recovery or reset mechanism is robust and does not supply an attacker with information indicating a valid account. The same applies to key update and recovery mechanisms.</t>
  </si>
  <si>
    <t>GP-TM-27</t>
  </si>
  <si>
    <t>Limit the actions allowed for a given system by Implementing fine-grained authorisation
mechanisms and using the Principle of least privilege (POLP): applications must operate at the lowest
privilege level possible</t>
  </si>
  <si>
    <t>GP-TM-28</t>
  </si>
  <si>
    <t xml:space="preserve">Device firmware should be designed to isolate privileged code, processes and data from
portions of the firmware that do not need access to them. Device hardware should provide isolation
concepts to prevent unprivileged from accessing security sensitive code.
</t>
  </si>
  <si>
    <t>GP-TM-29</t>
  </si>
  <si>
    <t>Data integrity and confidentiality must be enforced by access controls. When the subject
requesting access has been authorised to access particular processes, it is necessary to enforce the
defined security policy.</t>
  </si>
  <si>
    <t>GP-TM-30</t>
  </si>
  <si>
    <t>Ensure a context-based security and privacy that reflects different levels of importance</t>
  </si>
  <si>
    <t>GP-TM-31</t>
  </si>
  <si>
    <t>Measures for tamper protection and detection. Detection and reaction to hardware
tampering should not rely on network connectivity</t>
  </si>
  <si>
    <t>GP-TM-32</t>
  </si>
  <si>
    <t>Ensure that the device cannot be easily disassembled and that the data storage medium is
encrypted at rest and cannot be easily removed.</t>
  </si>
  <si>
    <t>GP-TM-33</t>
  </si>
  <si>
    <t>Ensure that devices only feature the essential physical external ports (such as USB) necessary
for them to function and that the test/debug modes are secure, so they cannot be used to maliciously
access the devices. In general, lock down physical ports to only trusted connections.</t>
  </si>
  <si>
    <t>GP-TM-34</t>
  </si>
  <si>
    <t>Ensure a proper and effective use of cryptography to protect the confidentiality, authenticity
and/or integrity of data and information (including control messages), in transit and in rest. Ensure the
proper selection of standard and strong encryption algorithms and strong keys, and disable insecure
protocols. Verify the robustness of the implementation</t>
  </si>
  <si>
    <t>GP-TM-35</t>
  </si>
  <si>
    <t>Cryptographic keys must be securely managed.</t>
  </si>
  <si>
    <t>GP-TM-36</t>
  </si>
  <si>
    <t>Build devices to be compatible with lightweight encryption and security techniques.</t>
  </si>
  <si>
    <t>GP-TM-37</t>
  </si>
  <si>
    <t xml:space="preserve">Support scalable key management schemes.
</t>
  </si>
  <si>
    <t>GP-TM-38</t>
  </si>
  <si>
    <t>Guarantee the different security aspects -confidentiality (privacy), integrity, availability and
authenticity- of the information in transit on the networks or stored in the IoT application or in the Cloud.</t>
  </si>
  <si>
    <t>GP-TM-39</t>
  </si>
  <si>
    <t>Ensure that communication security is provided using state-of-the-art, standardised security protocols, such as TLS for encryption.</t>
  </si>
  <si>
    <t>GP-TM-40</t>
  </si>
  <si>
    <t>Ensure credentials are not exposed in internal or external network traffic</t>
  </si>
  <si>
    <t>GP-TM-41</t>
  </si>
  <si>
    <t>Guarantee data authenticity to enable reliable exchanges from data emission to data
reception. Data should always be signed whenever and wherever it is captured and stored.</t>
  </si>
  <si>
    <t>GP-TM-42</t>
  </si>
  <si>
    <t>Do not trust data received and always verify any interconnections. Discover, identify and
verify/authenticate the devices connected to the network before trust can be established, and preserve
their integrity for reliable solutions and services</t>
  </si>
  <si>
    <t>GP-TM-43</t>
  </si>
  <si>
    <t>IoT devices should be restrictive rather than permissive in communicating</t>
  </si>
  <si>
    <t>GP-TM-44</t>
  </si>
  <si>
    <t>Make intentional connections. Prevent unauthorised connections to it or other devices the
product is connected to, at all levels of the protocols</t>
  </si>
  <si>
    <t>GP-TM-45</t>
  </si>
  <si>
    <t>Disable specific ports and/or network connections for selective connectivity</t>
  </si>
  <si>
    <t>GP-TM-46</t>
  </si>
  <si>
    <t>Rate limiting. Controlling the traffic sent or received by a network to reduce the risk of
automated attacks.</t>
  </si>
  <si>
    <t>GP-TM-47</t>
  </si>
  <si>
    <t>Risk Segmentation. Splitting network elements into separate components to help isolate
security breaches and minimise the overall risk.</t>
  </si>
  <si>
    <t>GP-TM-48</t>
  </si>
  <si>
    <t>Protocols should be designed to ensure that, if a single device is compromised, it does not
affect the whole set.</t>
  </si>
  <si>
    <t>GP-TM-49</t>
  </si>
  <si>
    <t xml:space="preserve">Avoid provisioning the same secret key in an entire product family, since compromising a
single device would be enough to expose the rest of the product family.
</t>
  </si>
  <si>
    <t>GP-TM-50</t>
  </si>
  <si>
    <t>Ensure only necessary ports are exposed and available</t>
  </si>
  <si>
    <t>GP-TM-51</t>
  </si>
  <si>
    <t>Implement a DDoS-resistant and Load-Balancing infrastructure</t>
  </si>
  <si>
    <t>GP-TM-52</t>
  </si>
  <si>
    <t>Ensure web interfaces fully encrypt the user session, from the device to the backend services,
and that they are not susceptible to XSS, CSRF, SQL injection, etc</t>
  </si>
  <si>
    <t>GP-TM-53</t>
  </si>
  <si>
    <t>Avoid security issues when designing error messages.</t>
  </si>
  <si>
    <t>GP-TM-54</t>
  </si>
  <si>
    <t>Data input validation (ensuring that data is safe prior to use) and output filtering.</t>
  </si>
  <si>
    <t>GP-TM-55</t>
  </si>
  <si>
    <t xml:space="preserve">Implement a logging system that records events relating to user authentication, management
of accounts and access rights, modifications to security rules, and the functioning of the system. Logs
must be preserved on durable storage and retrievable via authenticated connections.
</t>
  </si>
  <si>
    <t>GP-TM-56</t>
  </si>
  <si>
    <t>Implement regular monitoring to verify the device behaviour, to detect malware and to
discover integrity errors</t>
  </si>
  <si>
    <t>GP-TM-57</t>
  </si>
  <si>
    <t>Conduct periodic audits and reviews of security controls to ensure that the controls are
effective. Perform penetration tests at least biannually.</t>
  </si>
  <si>
    <t>Field Name</t>
  </si>
  <si>
    <t>Field Value</t>
  </si>
  <si>
    <t>Informative Reference Name</t>
  </si>
  <si>
    <t xml:space="preserve">CSA </t>
  </si>
  <si>
    <t>Reference Version</t>
  </si>
  <si>
    <t>1.0.0</t>
  </si>
  <si>
    <t>Web Address</t>
  </si>
  <si>
    <t>Cybersecurity Framework Version</t>
  </si>
  <si>
    <t>Mapping Summary</t>
  </si>
  <si>
    <t>The purpose of this Reference is to provide a relationship between the CSA IoT Framework document and the NIST Cyberseurity Framework Version 1.1.</t>
  </si>
  <si>
    <t>Target Audience (Community)</t>
  </si>
  <si>
    <t>The intended audience for this Reference is security managers and those seeking to implement CSA IoT Framework Version 1.0 and the NIST Cybersecurity Framework Veersion 1.1</t>
  </si>
  <si>
    <t>Comprehensive (Y/N)</t>
  </si>
  <si>
    <t>Reference Author</t>
  </si>
  <si>
    <t>CSA</t>
  </si>
  <si>
    <t>Reference Document Author</t>
  </si>
  <si>
    <t>None</t>
  </si>
  <si>
    <t>Point of Contact</t>
  </si>
  <si>
    <t>32 4 76 31 0540</t>
  </si>
  <si>
    <t>michael_e_roza@gmail.com</t>
  </si>
  <si>
    <t>Dependency/ Requirement</t>
  </si>
  <si>
    <t>This Reference is a stand-alone Reference and does not have any dependencies.</t>
  </si>
  <si>
    <t>Citations</t>
  </si>
  <si>
    <t>https://www.nist.gov/cyberframework/online-learning/informative-references</t>
  </si>
  <si>
    <t>This workbook is an errata to National Institute of Standards and Technology (NIST) Interagency Report (IR) 8170, The Cybersecurity Framework: Implementation Guidance for Federal Agencies. It contains an exhaustive mapping of all NIST Special Publication (SP) 800-53 Revision 4 controls to Cybersecurity Framework (CSF) Subcategories. The two mapping tabs are identical except the “_Simple” tab has much of the CSF Function, Category, and Subcategory language omitted for brevity. We hope you find this mapping useful. If you have any questions or comments, feel free to direct those to nistir8170@nist.gov.</t>
  </si>
  <si>
    <t>Draft Interagency Report 8170</t>
  </si>
  <si>
    <t>Special Publication 800-53 Revision 4</t>
  </si>
  <si>
    <t>Cybersecurity Framework Version 1.0</t>
  </si>
  <si>
    <t>Function</t>
  </si>
  <si>
    <t>Category</t>
  </si>
  <si>
    <t>Subcategory</t>
  </si>
  <si>
    <t>All SP 800-53 Controls</t>
  </si>
  <si>
    <t>IDENTIFY (ID)</t>
  </si>
  <si>
    <t>Asset Management (ID.AM): The data, personnel, devices, systems, and facilities that enable the organization to achieve business purposes are identified and managed consistent with their relative importance to business objectives and the organization’s risk strategy.</t>
  </si>
  <si>
    <t>ID.AM-1: Physical devices and systems within the organization are inventoried</t>
  </si>
  <si>
    <t>CM-8, PM-5</t>
  </si>
  <si>
    <t>ID.AM-2: Software platforms and applications within the organization are inventoried</t>
  </si>
  <si>
    <t>ID.AM-3: Organizational communication and data flows are mapped</t>
  </si>
  <si>
    <t>AC-4, CA-3, CA-9, PL-8</t>
  </si>
  <si>
    <t>ID.AM-4: External information systems are catalogued</t>
  </si>
  <si>
    <t>AC-20, SA-9</t>
  </si>
  <si>
    <t>ID.AM-5: Resources (e.g., hardware, devices, data, and software) are prioritized based on their classification, criticality, and business value</t>
  </si>
  <si>
    <t>CP-2, RA-2, SA-14, SC-6,</t>
  </si>
  <si>
    <t>ID.AM-6: Cybersecurity roles and responsibilities for the entire workforce and third-party stakeholders (e.g., suppliers, customers, partners) are established</t>
  </si>
  <si>
    <t>CP-2, PS-7, PM-11</t>
  </si>
  <si>
    <t>Business Environment (ID.BE): The organization’s mission, objectives, stakeholders, and activities are understood and prioritized; this information is used to inform cybersecurity roles, responsibilities, and risk management decisions.</t>
  </si>
  <si>
    <t>ID.BE-1: The organization’s role in the supply chain is identified and communicated</t>
  </si>
  <si>
    <t>CP-2, SA-12</t>
  </si>
  <si>
    <t>ID.BE-2: The organization’s place in critical infrastructure and its industry sector is identified and communicated</t>
  </si>
  <si>
    <t>PM-8</t>
  </si>
  <si>
    <t>ID.BE-3: Priorities for organizational mission, objectives, and activities are established and communicated</t>
  </si>
  <si>
    <t>PM-11, SA-14</t>
  </si>
  <si>
    <t>ID.BE-4: Dependencies and critical functions for delivery of critical services are established</t>
  </si>
  <si>
    <t>CP-8, PE-9, PE-11, PM-8, SA-14</t>
  </si>
  <si>
    <t>ID.BE-5: Resilience requirements to support delivery of critical services are established</t>
  </si>
  <si>
    <t>CP-2, CP-11, SA-13, SA-14</t>
  </si>
  <si>
    <t>Governance (ID.GV): The policies, procedures, and processes to manage and monitor the organization’s regulatory, legal, risk, environmental, and operational requirements are understood and inform the management of cybersecurity risk.</t>
  </si>
  <si>
    <t>ID.GV-1: Organizational information security policy is established</t>
  </si>
  <si>
    <t>-1 controls from all families</t>
  </si>
  <si>
    <t>ID.GV-2: Information security roles &amp; responsibilities are coordinated and aligned with internal roles and external partners</t>
  </si>
  <si>
    <t>PM-1, PM-2, PS-7</t>
  </si>
  <si>
    <t>ID.GV-3: Legal and regulatory requirements regarding cybersecurity, including privacy and civil liberties obligations, are understood and managed</t>
  </si>
  <si>
    <t>-1 controls from all families (except PM-1)</t>
  </si>
  <si>
    <t>ID.GV-4: Governance and risk management processes address cybersecurity risks</t>
  </si>
  <si>
    <t>PM-3, PM-7, PM-9, PM-10, PM-11, SA-2</t>
  </si>
  <si>
    <t>Risk Assessment (ID.RA): The organization understands the cybersecurity risk to organizational operations (including mission, functions, image, or reputation), organizational assets, and individuals.</t>
  </si>
  <si>
    <t>ID.RA-1: Asset vulnerabilities are identified and documented</t>
  </si>
  <si>
    <t>CA-2, CA-7, CA-8, RA-3, RA-5, SA-5, SA-11, SI-2, SI-4, SI-5</t>
  </si>
  <si>
    <t>ID.RA-2: Threat and vulnerability information is received from information sharing forums and sources</t>
  </si>
  <si>
    <t>PM-15, PM-16, SI-5</t>
  </si>
  <si>
    <t>ID.RA-3: Threats, both internal and external, are identified and documented</t>
  </si>
  <si>
    <t>RA-3, SI-5, PM-12, PM-16</t>
  </si>
  <si>
    <t>ID.RA-4: Potential business impacts and likelihoods are identified</t>
  </si>
  <si>
    <t>RA-2, RA-3, PM-9, PM-11, SA-14</t>
  </si>
  <si>
    <t>ID.RA-5: Threats, vulnerabilities, likelihoods, and impacts are used to determine risk</t>
  </si>
  <si>
    <t>RA-2, RA-3, PM-16</t>
  </si>
  <si>
    <t>ID.RA-6: Risk responses are identified and prioritized</t>
  </si>
  <si>
    <t>PM-4, PM-9</t>
  </si>
  <si>
    <t>Risk Management Strategy (ID.RM): The organization’s priorities, constraints, risk tolerances, and assumptions are established and used to support operational risk decisions.</t>
  </si>
  <si>
    <t>ID.RM-1: Risk management processes are established, managed, and agreed to by organizational stakeholders</t>
  </si>
  <si>
    <t>PM-9</t>
  </si>
  <si>
    <t>ID.RM-2: Organizational risk tolerance is determined and clearly expressed</t>
  </si>
  <si>
    <t>ID.RM-3: The organization’s determination of risk tolerance is informed by its role in critical infrastructure and sector specific risk analysis</t>
  </si>
  <si>
    <t>PM-8, PM-9, PM-11, SA-14</t>
  </si>
  <si>
    <t>PROTECT (PR)</t>
  </si>
  <si>
    <t>Access Control (PR.AC): Access to assets and associated facilities is limited to authorized users, processes, or devices, and to authorized activities and transactions.</t>
  </si>
  <si>
    <t>PR.AC-1: Identities and credentials are managed for authorized devices and users</t>
  </si>
  <si>
    <t>AC-2, AC-7, AC-8, AC-9, IA-1, IA-2, IA-3, IA-4, IA-5, IA-6, IA-7, IA-8, IA-9, IA-10, IA-11, SC-17</t>
  </si>
  <si>
    <t>PR.AC-2: Physical access to assets is managed and protected</t>
  </si>
  <si>
    <t>PE-2, PE-3, PE-4, PE-5, PE-6, PE-8, PE-9</t>
  </si>
  <si>
    <t>PR.AC-3: Remote access is managed</t>
  </si>
  <si>
    <t>AC‑17, AC-19, AC-20, PE-17, SC-15</t>
  </si>
  <si>
    <t>PR.AC-4: Access permissions are managed, incorporating the principles of least privilege and separation of duties</t>
  </si>
  <si>
    <t>AC-2, AC-3, AC-5, AC-6, AC-10, AC-11, AC-12, AC-14, AC-16, AC-24, SC-2, SC-3, SC-4</t>
  </si>
  <si>
    <t>PR.AC-5: Network integrity is protected, incorporating network segregation where appropriate</t>
  </si>
  <si>
    <t>AC-4, SC-7</t>
  </si>
  <si>
    <t>Awareness and Training (PR.AT): The organization’s personnel and partners are provided cybersecurity awareness education and are adequately trained to perform their information security-related duties and responsibilities consistent with related policies, procedures, and agreements.</t>
  </si>
  <si>
    <t>PR.AT-1: All users are informed and trained</t>
  </si>
  <si>
    <t>AT-2, PM-13</t>
  </si>
  <si>
    <t>PR.AT-2: Privileged users understand roles &amp; responsibilities</t>
  </si>
  <si>
    <t>AT-3, PM-13</t>
  </si>
  <si>
    <t>PR.AT-3: Third-party stakeholders (e.g., suppliers, customers, partners) understand roles &amp; responsibilities</t>
  </si>
  <si>
    <t>PS-7, SA-9, SA-16</t>
  </si>
  <si>
    <t>PR.AT-4: Senior executives understand roles &amp; responsibilities</t>
  </si>
  <si>
    <t>PR.AT-5: Physical and information security personnel understand roles &amp; responsibilities</t>
  </si>
  <si>
    <t>AT-3, IR-2, PM-13</t>
  </si>
  <si>
    <t>Data Security (PR.DS): Information and records (data) are managed consistent with the organization’s risk strategy to protect the confidentiality, integrity, and availability of information.</t>
  </si>
  <si>
    <t>PR.DS-1: Data-at-rest is protected</t>
  </si>
  <si>
    <t>MP-8, SC-12, SC-28</t>
  </si>
  <si>
    <t>PR.DS-2: Data-in-transit is protected</t>
  </si>
  <si>
    <t>SC-8, SC-11, SC-12</t>
  </si>
  <si>
    <t>PR.DS-3: Assets are formally managed throughout removal, transfers, and disposition</t>
  </si>
  <si>
    <t>CM-8, MP-6, PE-16</t>
  </si>
  <si>
    <t>PR.DS-4: Adequate capacity to ensure availability is maintained</t>
  </si>
  <si>
    <t>AU-4, CP-2, SC-5</t>
  </si>
  <si>
    <t>PR.DS-5: Protections against data leaks are implemented</t>
  </si>
  <si>
    <t>AC-4, AC-5, AC-6, PE-19, PS-3, PS-6, SC-7, SC-8, SC-13, SC-31, SI-4</t>
  </si>
  <si>
    <t>PR.DS-6: Integrity checking mechanisms are used to verify software, firmware, and information integrity</t>
  </si>
  <si>
    <t>SC-16, SI-7</t>
  </si>
  <si>
    <t>PR.DS-7: The development and testing environment(s) are separate from the production environment</t>
  </si>
  <si>
    <t>CM-2</t>
  </si>
  <si>
    <t>Information Protection Processes and Procedures (PR.IP): Security policies (that address purpose, scope, roles, responsibilities, management commitment, and coordination among organizational entities), processes, and procedures are maintained and used to manage protection of information systems and assets.</t>
  </si>
  <si>
    <t>PR.IP-1: A baseline configuration of information technology/industrial control systems is created and maintained</t>
  </si>
  <si>
    <t>CM-2, CM-3, CM-4, CM-5, CM-6, CM-7, CM-9, SA-10</t>
  </si>
  <si>
    <t>PR.IP-2: A System Development Life Cycle to manage systems is implemented</t>
  </si>
  <si>
    <t>PL-8, SA-3, SA-4, SA-8, SA-10, SA-11, SA-12, SA-15, SA-17, SI-12, SI-13, SI-14, SI-16, SI-17</t>
  </si>
  <si>
    <t>PR.IP-3: Configuration change control processes are in place</t>
  </si>
  <si>
    <t>CM-3, CM-4, SA-10</t>
  </si>
  <si>
    <t>PR.IP-4: Backups of information are conducted, maintained, and tested periodically</t>
  </si>
  <si>
    <t>CP-4, CP-6, CP-9</t>
  </si>
  <si>
    <t>PR.IP-5: Policy and regulations regarding the physical operating environment for organizational assets are met</t>
  </si>
  <si>
    <t>PE-10, PE-12, PE-13, PE-14, PE-15, PE-18</t>
  </si>
  <si>
    <t>PR.IP-6: Data is destroyed according to policy</t>
  </si>
  <si>
    <t>MP-6</t>
  </si>
  <si>
    <t>PR.IP-7: Protection processes are continuously improved</t>
  </si>
  <si>
    <t>CA-2, CA-7, CP-2, IR-8, PL-2, PM-6</t>
  </si>
  <si>
    <t>PR.IP-8: Effectiveness of protection technologies is shared with appropriate parties</t>
  </si>
  <si>
    <t>AC-21, CA-7, SI-4</t>
  </si>
  <si>
    <t>PR.IP-9: Response plans (Incident Response and Business Continuity) and recovery plans (Incident Recovery and Disaster Recovery) are in place and managed</t>
  </si>
  <si>
    <t>CP-2, CP-7, CP-12, CP-13, IR-7, IR-8, IR-9, PE-17</t>
  </si>
  <si>
    <t>PR.IP-10: Response and recovery plans are tested</t>
  </si>
  <si>
    <t>CP-4, IR-3, PM-14</t>
  </si>
  <si>
    <t>PR.IP-11: Cybersecurity is included in human resources practices (e.g., deprovisioning, personnel screening)</t>
  </si>
  <si>
    <t>PS-1, PS-2, PS-3, PS-4, PS-5, PS-6, PS-7, PS-8, SA-21</t>
  </si>
  <si>
    <t>PR.IP-12: A vulnerability management plan is developed and implemented</t>
  </si>
  <si>
    <t>RA-3, RA-5, SI-2</t>
  </si>
  <si>
    <t>Maintenance (PR.MA): Maintenance and repairs of industrial control and information system components is performed consistent with policies and procedures.</t>
  </si>
  <si>
    <t>PR.MA-1: Maintenance and repair of organizational assets is performed and logged in a timely manner, with approved and controlled tools</t>
  </si>
  <si>
    <t>MA-2, MA-3, MA-5, MA-6</t>
  </si>
  <si>
    <t>PR.MA-2: Remote maintenance of organizational assets is approved, logged, and performed in a manner that prevents unauthorized access</t>
  </si>
  <si>
    <t>MA-4</t>
  </si>
  <si>
    <t>Protective Technology (PR.PT): Technical security solutions are managed to ensure the security and resilience of systems and assets, consistent with related policies, procedures, and agreements.</t>
  </si>
  <si>
    <t>PR.PT-1: Audit/log records are determined, documented, implemented, and reviewed in accordance with policy</t>
  </si>
  <si>
    <t>AU Family</t>
  </si>
  <si>
    <t>PR.PT-2: Removable media is protected and its use restricted according to policy</t>
  </si>
  <si>
    <t>MP-2, MP-3, MP-4, MP-5, MP-7, MP-8</t>
  </si>
  <si>
    <t>PR.PT-3: Access to systems and assets is controlled, incorporating the principle of least functionality</t>
  </si>
  <si>
    <t>AC-3, CM-7</t>
  </si>
  <si>
    <t>PR.PT-4: Communications and control networks are protected</t>
  </si>
  <si>
    <t>AC-4, AC-17, AC-18, CP-8, SC-7, SC-19, SC-20, SC-21, SC-22, SC-23, SC-24, SC-25, SC-29, SC-32, SC-36, SC-37, SC-38, SC-39, SC-40, SC-41, SC-43</t>
  </si>
  <si>
    <t>DETECT (DE)</t>
  </si>
  <si>
    <t>Anomalies and Events (DE.AE): Anomalous activity is detected in a timely manner and the potential impact of events is understood.</t>
  </si>
  <si>
    <t>DE.AE-1: A baseline of network operations and expected data flows for users and systems is established and managed</t>
  </si>
  <si>
    <t>AC-4, CA-3, CM-2, SI-4</t>
  </si>
  <si>
    <t>DE.AE-2: Detected events are analyzed to understand attack targets and methods</t>
  </si>
  <si>
    <t>AU-6, CA-7, IR-4, SI-4</t>
  </si>
  <si>
    <t>DE.AE-3: Event data are aggregated and correlated from multiple sources and sensors</t>
  </si>
  <si>
    <t>AU-6, CA-7, IR-4, IR-5, IR-8, SI-4</t>
  </si>
  <si>
    <t>DE.AE-4: Impact of events is determined</t>
  </si>
  <si>
    <t>CP-2, IR-4, RA-3, SI -4</t>
  </si>
  <si>
    <t>DE.AE-5: Incident alert thresholds are established</t>
  </si>
  <si>
    <t>IR-4, IR-5, IR-8</t>
  </si>
  <si>
    <t>Security Continuous Monitoring (DE.CM): The information system and assets are monitored at discrete intervals to identify cybersecurity events and verify the effectiveness of protective measures.</t>
  </si>
  <si>
    <t>DE.CM-1: The network is monitored to detect potential cybersecurity events</t>
  </si>
  <si>
    <t>AC-2, AU-12, CA-7, CM-3, SC-5, SC-7, SI-4</t>
  </si>
  <si>
    <t>DE.CM-2: The physical environment is monitored to detect potential cybersecurity events</t>
  </si>
  <si>
    <t>CA-7, PE-3, PE-6, PE-20</t>
  </si>
  <si>
    <t>DE.CM-3: Personnel activity is monitored to detect potential cybersecurity events</t>
  </si>
  <si>
    <t>AC-2, AU-12, AU-13, CA-7, CM-10, CM-11</t>
  </si>
  <si>
    <t>DE.CM-4: Malicious code is detected</t>
  </si>
  <si>
    <t>SI-3, SI-8</t>
  </si>
  <si>
    <t>DE.CM-5: Unauthorized mobile code is detected</t>
  </si>
  <si>
    <t>SC-18, SI-4. SC-44</t>
  </si>
  <si>
    <t>DE.CM-6: External service provider activity is monitored to detect potential cybersecurity events</t>
  </si>
  <si>
    <t>CA-7, PS-7, SA-4, SA-9, SI-4</t>
  </si>
  <si>
    <t>DE.CM-7: Monitoring for unauthorized personnel, connections, devices, and software is performed</t>
  </si>
  <si>
    <t>AU-12, CA-7, CM-3, CM-8, PE-3, PE-6, PE-20, SI-4</t>
  </si>
  <si>
    <t>DE.CM-8: Vulnerability scans are performed</t>
  </si>
  <si>
    <t>RA-5</t>
  </si>
  <si>
    <t>Detection Processes (DE.DP): Detection processes and procedures are maintained and tested to ensure timely and adequate awareness of anomalous events.</t>
  </si>
  <si>
    <t>DE.DP-1: Roles and responsibilities for detection are well defined to ensure accountability</t>
  </si>
  <si>
    <t>CA-2, CA-7, PM-14</t>
  </si>
  <si>
    <t>DE.DP-2: Detection activities comply with all applicable requirements</t>
  </si>
  <si>
    <t>AC-25, CA-2, CA-7, PM-14, SA-18, SI-4</t>
  </si>
  <si>
    <t>DE.DP-3: Detection processes are tested</t>
  </si>
  <si>
    <t>CA-2, CA-7, PE-3, PM-14, SI-3, SI-4</t>
  </si>
  <si>
    <t>DE.DP-4: Event detection information is communicated to appropriate parties</t>
  </si>
  <si>
    <t>AU-6, CA-2, CA-7, RA-5, SI-4</t>
  </si>
  <si>
    <t>DE.DP-5: Detection processes are continuously improved</t>
  </si>
  <si>
    <t>CA-2, CA-7, PL-2, RA-5, SI-4, PM-14</t>
  </si>
  <si>
    <t>RESPOND (RS)</t>
  </si>
  <si>
    <t>Response Planning (RS.RP): Response processes and procedures are executed and maintained, to ensure timely response to detected cybersecurity events.</t>
  </si>
  <si>
    <t>RS.RP-1: Response plan is executed during or after an event</t>
  </si>
  <si>
    <t>CP-2, CP-10, IR-4, IR-8</t>
  </si>
  <si>
    <t>Communications (RS.CO): Response activities are coordinated with internal and external stakeholders, as appropriate, to include external support from law enforcement agencies.</t>
  </si>
  <si>
    <t>RS.CO-1: Personnel know their roles and order of operations when a response is needed</t>
  </si>
  <si>
    <t>CP-2, CP-3, IR-3, IR-8</t>
  </si>
  <si>
    <t>RS.CO-2: Events are reported consistent with established criteria</t>
  </si>
  <si>
    <t>AU-6, IR-6, IR-8</t>
  </si>
  <si>
    <t>RS.CO-3: Information is shared consistent with response plans</t>
  </si>
  <si>
    <t>CA-2, CA-7, CP-2, IR-4, IR-8, PE-6, RA-5, SI-4</t>
  </si>
  <si>
    <t>RS.CO-4: Coordination with stakeholders occurs consistent with response plans</t>
  </si>
  <si>
    <t>CP-2, IR-4, IR-8</t>
  </si>
  <si>
    <t>RS.CO-5: Voluntary information sharing occurs with external stakeholders to achieve broader cybersecurity situational awareness</t>
  </si>
  <si>
    <t>PM-15, SI-5</t>
  </si>
  <si>
    <t>Analysis (RS.AN): Analysis is conducted to ensure adequate response and support recovery activities.</t>
  </si>
  <si>
    <t>RS.AN-1: Notifications from detection systems are investigated</t>
  </si>
  <si>
    <t>AU-6, CA-7, IR-4, IR-5, PE-6, SI-4</t>
  </si>
  <si>
    <t>RS.AN-2: The impact of the incident is understood</t>
  </si>
  <si>
    <t>CP-2, IR-4</t>
  </si>
  <si>
    <t>RS.AN-3: Forensics are performed</t>
  </si>
  <si>
    <t>AU-7, IR-4</t>
  </si>
  <si>
    <t>RS.AN-4: Incidents are categorized consistent with response plans</t>
  </si>
  <si>
    <t>CP-2, IR-4, IR-5, IR-8</t>
  </si>
  <si>
    <t>Mitigation (RS.MI): Activities are performed to prevent expansion of an event, mitigate its effects, and eradicate the incident.</t>
  </si>
  <si>
    <t>RS.MI-1: Incidents are contained</t>
  </si>
  <si>
    <t>IR-4</t>
  </si>
  <si>
    <t>RS.MI-2: Incidents are mitigated</t>
  </si>
  <si>
    <t>RS.MI-3: Newly identified vulnerabilities are mitigated or documented as accepted risks</t>
  </si>
  <si>
    <t>CA-7, RA-3, RA-5</t>
  </si>
  <si>
    <t>Improvements (RS.IM): Organizational response activities are improved by incorporating lessons learned from current and previous detection/response activities.</t>
  </si>
  <si>
    <t>RS.IM-1: Response plans incorporate lessons learned</t>
  </si>
  <si>
    <t>RS.IM-2: Response strategies are updated</t>
  </si>
  <si>
    <t>RECOVER (RC)</t>
  </si>
  <si>
    <t>Recovery Planning (RC.RP): Recovery processes and procedures are executed and maintained to ensure timely restoration of systems or assets affected by cybersecurity events.</t>
  </si>
  <si>
    <t>RC.RP-1: Recovery plan is executed during or after an event</t>
  </si>
  <si>
    <t>CP-10, IR-4, IR-8</t>
  </si>
  <si>
    <t>Improvements (RC.IM): Recovery planning and processes are improved by incorporating lessons learned into future activities.</t>
  </si>
  <si>
    <t>RC.IM-1: Recovery plans incorporate lessons learned</t>
  </si>
  <si>
    <t>RC.IM-2: Recovery strategies are updated</t>
  </si>
  <si>
    <t>Communications (RC.CO): Restoration activities are coordinated with internal and external parties, such as coordinating centers, Internet Service Providers, owners of attacking systems, victims, other CSIRTs, and vendors.</t>
  </si>
  <si>
    <t>RC.CO-1: Public relations are managed</t>
  </si>
  <si>
    <t>RC.CO-2: Reputation after an event is repaired</t>
  </si>
  <si>
    <t>RC.CO-3: Recovery activities are communicated to internal stakeholders and executive and management teams</t>
  </si>
  <si>
    <t>ID.AM-1</t>
  </si>
  <si>
    <t>ID.AM-2</t>
  </si>
  <si>
    <t>ID.AM-3</t>
  </si>
  <si>
    <t>ID.AM-4</t>
  </si>
  <si>
    <t>ID.AM-5</t>
  </si>
  <si>
    <t>ID.AM-6</t>
  </si>
  <si>
    <t>ID.BE-1</t>
  </si>
  <si>
    <t>ID.BE-2</t>
  </si>
  <si>
    <t>ID.BE-3</t>
  </si>
  <si>
    <t>ID.BE-4</t>
  </si>
  <si>
    <t>ID.BE-5</t>
  </si>
  <si>
    <t>ID.GV-1</t>
  </si>
  <si>
    <t>ID.GV-2</t>
  </si>
  <si>
    <t>ID.GV-3</t>
  </si>
  <si>
    <t>ID.GV-4</t>
  </si>
  <si>
    <t>ID.RA-1</t>
  </si>
  <si>
    <t>ID.RA-2</t>
  </si>
  <si>
    <t>ID.RA-3</t>
  </si>
  <si>
    <t>ID.RA-4</t>
  </si>
  <si>
    <t>ID.RA-5</t>
  </si>
  <si>
    <t>ID.RA-6</t>
  </si>
  <si>
    <t>ID.RM-1</t>
  </si>
  <si>
    <t>ID.RM-2</t>
  </si>
  <si>
    <t>ID.RM-3</t>
  </si>
  <si>
    <t>PR.AC-1</t>
  </si>
  <si>
    <t>PR.AC-2</t>
  </si>
  <si>
    <t>PR.AC-3</t>
  </si>
  <si>
    <t>PR.AC-4</t>
  </si>
  <si>
    <t>PR.AC-5</t>
  </si>
  <si>
    <t>PR.AT-1</t>
  </si>
  <si>
    <t>PR.AT-2</t>
  </si>
  <si>
    <t>PR.AT-3</t>
  </si>
  <si>
    <t>PR.AT-4</t>
  </si>
  <si>
    <t>PR.AT-5</t>
  </si>
  <si>
    <t>PR.DS-1</t>
  </si>
  <si>
    <t>PR.DS-2</t>
  </si>
  <si>
    <t>PR.DS-3</t>
  </si>
  <si>
    <t>PR.DS-4</t>
  </si>
  <si>
    <t>PR.DS-5</t>
  </si>
  <si>
    <t>PR.DS-6</t>
  </si>
  <si>
    <t>PR.DS-7</t>
  </si>
  <si>
    <t>PR.IP-1</t>
  </si>
  <si>
    <t>PR.IP-2</t>
  </si>
  <si>
    <t>PR.IP-3</t>
  </si>
  <si>
    <t>PR.IP-4</t>
  </si>
  <si>
    <t>PR.IP-5</t>
  </si>
  <si>
    <t>PR.IP-6</t>
  </si>
  <si>
    <t>PR.IP-7</t>
  </si>
  <si>
    <t>PR.IP-8</t>
  </si>
  <si>
    <t>PR.IP-9</t>
  </si>
  <si>
    <t>PR.IP-10</t>
  </si>
  <si>
    <t>PR.IP-11</t>
  </si>
  <si>
    <t>PR.IP-12</t>
  </si>
  <si>
    <t>PR.MA-1</t>
  </si>
  <si>
    <t>PR.MA-2</t>
  </si>
  <si>
    <t>PR.PT-1</t>
  </si>
  <si>
    <t>PR.PT-2</t>
  </si>
  <si>
    <t>PR.PT-3</t>
  </si>
  <si>
    <t>PR.PT-4</t>
  </si>
  <si>
    <t>DE.AE-1</t>
  </si>
  <si>
    <t>DE.AE-2</t>
  </si>
  <si>
    <t>DE.AE-3</t>
  </si>
  <si>
    <t>DE.AE-4</t>
  </si>
  <si>
    <t>DE.AE-5</t>
  </si>
  <si>
    <t>DE.CM-1</t>
  </si>
  <si>
    <t>DE.CM-2</t>
  </si>
  <si>
    <t>DE.CM-3</t>
  </si>
  <si>
    <t>DE.CM-4</t>
  </si>
  <si>
    <t>DE.CM-5</t>
  </si>
  <si>
    <t>DE.CM-6</t>
  </si>
  <si>
    <t>DE.CM-7</t>
  </si>
  <si>
    <t>DE.CM-8</t>
  </si>
  <si>
    <t>DE.DP-1</t>
  </si>
  <si>
    <t>DE.DP-2</t>
  </si>
  <si>
    <t>DE.DP-3</t>
  </si>
  <si>
    <t>DE.DP-4</t>
  </si>
  <si>
    <t>DE.DP-5</t>
  </si>
  <si>
    <t>RS.RP-1</t>
  </si>
  <si>
    <t>RS.CO-1</t>
  </si>
  <si>
    <t>RS.CO-2</t>
  </si>
  <si>
    <t>RS.CO-3</t>
  </si>
  <si>
    <t>RS.CO-4</t>
  </si>
  <si>
    <t>RS.CO-5</t>
  </si>
  <si>
    <t>RS.AN-1</t>
  </si>
  <si>
    <t>RS.AN-2</t>
  </si>
  <si>
    <t>RS.AN-3</t>
  </si>
  <si>
    <t>RS.AN-4</t>
  </si>
  <si>
    <t>RS.MI-1</t>
  </si>
  <si>
    <t>RS.MI-2</t>
  </si>
  <si>
    <t>RS.MI-3</t>
  </si>
  <si>
    <t>RS.IM-1</t>
  </si>
  <si>
    <t>RS.IM-2</t>
  </si>
  <si>
    <t>RC.RP-1</t>
  </si>
  <si>
    <t>RC.IM-1</t>
  </si>
  <si>
    <t>RC.IM-2</t>
  </si>
  <si>
    <t>RC.CO-1</t>
  </si>
  <si>
    <t>RC.CO-2</t>
  </si>
  <si>
    <t>RC.CO-3</t>
  </si>
  <si>
    <t>Language</t>
    <phoneticPr fontId="91"/>
  </si>
  <si>
    <t>EN</t>
  </si>
  <si>
    <t>EN</t>
    <phoneticPr fontId="91"/>
  </si>
  <si>
    <t>セキュアなアプリケーション</t>
  </si>
  <si>
    <t>自律システム</t>
    <rPh sb="0" eb="2">
      <t>ジリツ</t>
    </rPh>
    <phoneticPr fontId="91"/>
  </si>
  <si>
    <t>センサーが劣化した環境（たとえば、全地球航法衛星システム（GNSS）、カメラ、光検知測距（LIDAR）、無線探知および測距（RADAR）の喪失など）で動作できるレジリエンスのある自律制御システムを設計します。相互に検証可能な情報、simultaneous localization and mapping（SLAM）、またはシステムを障害状態に変更するなどのメカニズムを使用します。</t>
    <phoneticPr fontId="91"/>
  </si>
  <si>
    <t>自律システムは、センサー、カメラ、レーダー、LIDAR、全地球測位システム（GPS）、およびその他の技術を使用して、世界をナビゲートし把握します。これらのシステムは、プライマリナビゲーションセンサーに障害が発生した場合に安全に操作を継続するか、安全に操作を中止する必要があります。SLAMなどの手法は、GPSが劣化した環境でもナビゲーション機能を保護する方法を提供します。</t>
    <rPh sb="67" eb="69">
      <t>ハアク</t>
    </rPh>
    <phoneticPr fontId="91"/>
  </si>
  <si>
    <t>JP</t>
    <phoneticPr fontId="91"/>
  </si>
  <si>
    <t xml:space="preserve">All mobile platforms contain a secure storage location. For Android, this is the KeyChain and Keystore. For iOS, this is the Keychain. Developers should ensure the use of hardware-backed secure storage on Android devices when available. </t>
    <phoneticPr fontId="91"/>
  </si>
  <si>
    <t>モバイルアプリケーション</t>
  </si>
  <si>
    <t xml:space="preserve">Implement intrusion detection/prevention capabilities within the system. Use both signature-based and behavior-based mechanisms. Behavior-based mechanisms should identify a "ground-truth" for the system and identify anomalies such as unexpected communications and behaviors. </t>
    <phoneticPr fontId="91"/>
  </si>
  <si>
    <t>非標準のデータ形式やメッセージ認証の失敗など、追加のイベントを調べます。</t>
    <phoneticPr fontId="91"/>
  </si>
  <si>
    <t xml:space="preserve">Whenever possible, implement cryptographic-security processes that support authentication and integrity checking of safety-critical messages. </t>
    <phoneticPr fontId="91"/>
  </si>
  <si>
    <t>可能な限り、セーフティクリティカルなメッセージの認証と完全性チェックをサポートする暗号化セキュリティプロセスを実装します。</t>
    <rPh sb="27" eb="30">
      <t>カンゼンセイ</t>
    </rPh>
    <phoneticPr fontId="91"/>
  </si>
  <si>
    <t>セーフティクリティカルなシステム操作をサポートするすべてのメッセージを文書化し、それらのメッセージが認証され、完全性が守られていることを確認します。</t>
    <rPh sb="55" eb="58">
      <t>カンゼンセイ</t>
    </rPh>
    <rPh sb="59" eb="60">
      <t>マモ</t>
    </rPh>
    <phoneticPr fontId="91"/>
  </si>
  <si>
    <t>フェイルセーフは各システムに固有の特性を使用しますが、通常は安全な方法でシステムを停止させる必要があります。</t>
    <phoneticPr fontId="91"/>
  </si>
  <si>
    <t>セキュアなシステム開発ライフサイクル</t>
  </si>
  <si>
    <t>プロセスセキュリティ</t>
  </si>
  <si>
    <r>
      <t>サプライチェーン</t>
    </r>
    <r>
      <rPr>
        <sz val="9"/>
        <rFont val="Red Hat Text"/>
      </rPr>
      <t>/</t>
    </r>
    <r>
      <rPr>
        <sz val="9"/>
        <rFont val="ＭＳ Ｐゴシック"/>
        <family val="3"/>
        <charset val="128"/>
      </rPr>
      <t>買収</t>
    </r>
  </si>
  <si>
    <t>Secure System Development Lifecycle
Process Security</t>
    <phoneticPr fontId="91"/>
  </si>
  <si>
    <t>セキュアな開発プラクティス</t>
  </si>
  <si>
    <t xml:space="preserve">Conduct threat modeling at the onset of any device or system development effort. Use a standardized approach to threat modeling that includes the identification of components, data flows, and high-value code. Define the threats, prioritize (e.g., rate) the threats and identify mitigations. Communicate the outputs of threat models into the system requirements backlog and track these requirements to closure across the lifecycle of the product or system. </t>
    <phoneticPr fontId="91"/>
  </si>
  <si>
    <t>デバイスまたはシステムの開発作業の開始時に脅威モデリングを実施します。コンポーネント、データフロー、および価値の高いコードの特定を含む、脅威モデリングへの標準化されたアプローチを使用します。脅威を定義し、脅威に優先順位を付け（レートなど）、緩和策を特定します。脅威モデルのアウトプットをシステム要件のバックログに伝達し、これらの要件を製品またはシステムのライフサイクル全体にわたって追跡します。</t>
    <rPh sb="62" eb="64">
      <t>トクテイ</t>
    </rPh>
    <phoneticPr fontId="91"/>
  </si>
  <si>
    <t xml:space="preserve">Due to the constrained nature of IoT devices, security should be embedded in device design to reduce susceptibility to external attack. The infrastructure supporting an IoT ecosystem should use automated testing for deployments or embed automated testing into pipelines using static analysis tooling for infrastructure-as-code. System testing should also include common attack test cases that allow for domain takeovers due to domain name system (DNS) misconfigurations or maintenance. </t>
    <phoneticPr fontId="91"/>
  </si>
  <si>
    <t>セキュリティテスト</t>
  </si>
  <si>
    <t>セキュアなネットワーク</t>
  </si>
  <si>
    <t>ネットワークのセキュリティ強化</t>
    <phoneticPr fontId="91"/>
  </si>
  <si>
    <t>Configure a software-defined perimeter (SDP) that authenticates IoT devices before network connection and restricts activities based on their pre-approved roles and privileges.</t>
    <phoneticPr fontId="91"/>
  </si>
  <si>
    <t xml:space="preserve">The SDP approach hides the network from all devices/users. The network and applications are hidden behind gateways that reject all connection requests except from authorized devices/users. Devices/users must first authenticate with a controller that contains the necessary information to determine that the device/user is "pre-approved." Then, the controller informs the servers or gateways to accept connections from the particular user/device. Network access and applications authorized to interact with the device/user are predetermined. </t>
    <phoneticPr fontId="91"/>
  </si>
  <si>
    <t>ゼロトラストアーキテクチャ</t>
  </si>
  <si>
    <t>Use a network visualization tool to monitor the operating state and health status of IoT devices, gateways, and services. Use simple heartbeat monitoring to evaluate device connectivity or simple network management protocol (SNMP)v3 traps to monitor central processing unit (CPU) utilization, memory, etc.</t>
    <phoneticPr fontId="91"/>
  </si>
  <si>
    <t>ネットワーク可視化</t>
  </si>
  <si>
    <t xml:space="preserve">Implement authenticated discovery services.  Authenticate all service discovery queries and drop requests that fail authentication.  </t>
    <phoneticPr fontId="91"/>
  </si>
  <si>
    <t>セキュアディスカバリ</t>
  </si>
  <si>
    <t>認証されたディスカバリサービスを実装します。すべてのサービスディスカバリ・クエリを認証し、認証に失敗したリクエストをドロップします。</t>
    <phoneticPr fontId="91"/>
  </si>
  <si>
    <t>攻撃者がサービスについて知らない場合、サービスを悪用することは困難です。</t>
    <phoneticPr fontId="91"/>
  </si>
  <si>
    <r>
      <rPr>
        <sz val="9"/>
        <rFont val="Red Hat Text"/>
        <family val="3"/>
      </rPr>
      <t>Secure Wireless</t>
    </r>
    <r>
      <rPr>
        <sz val="9"/>
        <rFont val="Red Hat Text"/>
      </rPr>
      <t xml:space="preserve">
Bluetooth Security</t>
    </r>
    <phoneticPr fontId="91"/>
  </si>
  <si>
    <t>Secure Radio Frequency (RF)</t>
    <phoneticPr fontId="91"/>
  </si>
  <si>
    <t>Like any other wireless technology, Bluetooth Low Energy (BLE) faces security threats. While BLE beacons bring great potential to IoT design, security threats—such as device tracking, eavesdropping, and man-in-the-middle attacks—are increasing significantly. BLE devices can broadcast media access controls (MAC), universally unique identifiers (UUIDs), and service information at predefined intervals. Due to continuous advertisement, hackers can easily track the device and decode the broadcasting information using sniffers or even smartphones. Secure Bluetooth implementations on IoT devices with pairing, secure key generation, bonding, encryption static/private device addresses, authentication over proximity, hidden MAC, and other techniques.</t>
    <phoneticPr fontId="91"/>
  </si>
  <si>
    <t>Secure Wireless
Near Field Communication (NFC) Security</t>
    <phoneticPr fontId="91"/>
  </si>
  <si>
    <t>Install near field communication (NFC) devices in locations that do not lend themselves to installing sniffers nearby. Establish physical security protection measures (e.g., cameras/guards) to monitor access to these devices.</t>
    <phoneticPr fontId="91"/>
  </si>
  <si>
    <t>環境脅威モデルに応じて、デバイスのビーコンとアドバタイズメントを制限します。</t>
    <phoneticPr fontId="91"/>
  </si>
  <si>
    <t>Secure Wireless
Zigbee Security</t>
    <phoneticPr fontId="91"/>
  </si>
  <si>
    <t>マスターキーを使用して追加のキーマテリアルを確立します。</t>
    <phoneticPr fontId="91"/>
  </si>
  <si>
    <t xml:space="preserve">Establish a security training program for IoT administrators. At a minimum, include information on acceptable use policies, IoT assets used within the organization, procedures for bootstrapping trust in IoT devices, monitoring the security posture of IoT systems, approved processes for securely administrating IoT devices, and incident response procedures. Require that IoT system administrators take this training annually. </t>
    <phoneticPr fontId="91"/>
  </si>
  <si>
    <t>IoT administrators' training is critical due to their level of access, ability to configure device use, and exposure to device and networking issues.</t>
    <phoneticPr fontId="91"/>
  </si>
  <si>
    <t>トレーニング</t>
  </si>
  <si>
    <t>管理者トレーニング</t>
  </si>
  <si>
    <t xml:space="preserve">Establish a user security training program. The training program should focus on making all personnel aware of their roles and responsibilities in maintaining awareness and compliance with established policies and procedures and applicable legal, statutory, or regulatory compliance obligations. Training should also focus on maintaining a safe and secure working environment, including policies and procedures related to the use of employee-owned IoT devices on the corporate network (e.g., smart TVs, wearables, etc.). Training should include a discussion on the risks associated with IoT devices, privacy concerns associated with IoT devices, and procedures for interfacing with corporate IoT devices (if applicable). Require that all users of IoT systems take this training annually. </t>
    <phoneticPr fontId="91"/>
  </si>
  <si>
    <t>ユーザトレーニング</t>
  </si>
  <si>
    <r>
      <t>ユーザーセキュリティトレーニングプログラムを確立します。トレーニングプログラムは、確立されたポリシーと手順、および適用される法律、法定、または規制のコンプライアンス義務の認識とコンプライアンスを維持する上での役割と責任をすべての担当者に認識させることに重点を置く必要があります。トレーニングでは、企業ネットワークにおける従業員所有の</t>
    </r>
    <r>
      <rPr>
        <sz val="9"/>
        <rFont val="Red Hat Text"/>
      </rPr>
      <t>IoT</t>
    </r>
    <r>
      <rPr>
        <sz val="9"/>
        <rFont val="ＭＳ Ｐゴシック"/>
        <family val="3"/>
        <charset val="128"/>
      </rPr>
      <t>デバイス（スマート</t>
    </r>
    <r>
      <rPr>
        <sz val="9"/>
        <rFont val="Red Hat Text"/>
      </rPr>
      <t>TV</t>
    </r>
    <r>
      <rPr>
        <sz val="9"/>
        <rFont val="ＭＳ Ｐゴシック"/>
        <family val="3"/>
        <charset val="128"/>
      </rPr>
      <t>、ウェアラブルなど）の使用に関連するポリシーや手順など、安全かつ確実な作業環境の維持にも焦点を当てる必要があります。トレーニングには、</t>
    </r>
    <r>
      <rPr>
        <sz val="9"/>
        <rFont val="Red Hat Text"/>
      </rPr>
      <t>IoT</t>
    </r>
    <r>
      <rPr>
        <sz val="9"/>
        <rFont val="ＭＳ Ｐゴシック"/>
        <family val="3"/>
        <charset val="128"/>
      </rPr>
      <t>デバイスに関連するリスク、</t>
    </r>
    <r>
      <rPr>
        <sz val="9"/>
        <rFont val="Red Hat Text"/>
      </rPr>
      <t>IoT</t>
    </r>
    <r>
      <rPr>
        <sz val="9"/>
        <rFont val="ＭＳ Ｐゴシック"/>
        <family val="3"/>
        <charset val="128"/>
      </rPr>
      <t>デバイスに関連するプライバシの懸念、および企業の</t>
    </r>
    <r>
      <rPr>
        <sz val="9"/>
        <rFont val="Red Hat Text"/>
      </rPr>
      <t>IoT</t>
    </r>
    <r>
      <rPr>
        <sz val="9"/>
        <rFont val="ＭＳ Ｐゴシック"/>
        <family val="3"/>
        <charset val="128"/>
      </rPr>
      <t>デバイスとのインターフェース手順（該当する場合）に関するディスカッションを含める必要があります。</t>
    </r>
    <r>
      <rPr>
        <sz val="9"/>
        <rFont val="Red Hat Text"/>
      </rPr>
      <t xml:space="preserve"> IoT</t>
    </r>
    <r>
      <rPr>
        <sz val="9"/>
        <rFont val="ＭＳ Ｐゴシック"/>
        <family val="3"/>
        <charset val="128"/>
      </rPr>
      <t>システムのすべてのユーザーがこのトレーニングを毎年受講することを要求します。</t>
    </r>
    <rPh sb="62" eb="64">
      <t>ホウリツ</t>
    </rPh>
    <rPh sb="212" eb="214">
      <t>カクジツ</t>
    </rPh>
    <phoneticPr fontId="91"/>
  </si>
  <si>
    <t>ユーザーセキュリティトレーニングは、年ごとに異なり、概念についてユーザーをテストする場合に最も効果的です。組織の変化と新たなリスクを反映するために、セキュリティトレーニングも更新する必要があります。</t>
    <phoneticPr fontId="91"/>
  </si>
  <si>
    <t>脆弱性管理</t>
  </si>
  <si>
    <t>責任開示プログラム</t>
    <rPh sb="0" eb="2">
      <t>セキニン</t>
    </rPh>
    <phoneticPr fontId="91"/>
  </si>
  <si>
    <t>セキュリティ研究コミュニティの脆弱性を報告するための責任ある開示ポリシーを確立します。脆弱性を報告する独立したテスターと協力するためのガイドラインと手順を確立します。優先順位付けと改善のために、独立して報告された脆弱性をシステムバックログに追加する手順を確立します。</t>
    <rPh sb="90" eb="92">
      <t>カイゼン</t>
    </rPh>
    <phoneticPr fontId="91"/>
  </si>
  <si>
    <t>脆弱性の開示の目標は、脆弱性を修正してユーザに通知し、損害とコストを最小限に抑え、リスクを理解するために十分な情報をユーザに提供し、協力と調整についての期待値を設定することによってリスクを低減することです。</t>
    <rPh sb="27" eb="29">
      <t>ソンガイ</t>
    </rPh>
    <rPh sb="78" eb="79">
      <t>チ</t>
    </rPh>
    <rPh sb="94" eb="96">
      <t>テイゲン</t>
    </rPh>
    <phoneticPr fontId="91"/>
  </si>
  <si>
    <t>The interval of validation is dependent on the criticality of the update and the threats associated with the IoT device. IoT devices can quickly become obsolete and need regular security patching, software updates, and even firmware updates. These requirements pose challenges in managing the lifecycle of large IoT devices. Often, software and firmware updates are expected to be low-cost processes, done remotely via wireless networks. Unfortunately, software updates over the air (SOTA), and firmware updates over the air (FOTA), sometimes pose security challenges similar to those occurring with unauthorized software and firmware, man-in-the-middle-attacks, and software corruption during update processes.</t>
    <phoneticPr fontId="91"/>
  </si>
  <si>
    <t>アップデートとパッチ</t>
  </si>
  <si>
    <t>デバイスを監視し、組織のポリシーに準拠しておらず、更新またはパッチが必要なデバイスを特定します。</t>
    <phoneticPr fontId="91"/>
  </si>
  <si>
    <t>脆弱性またはベースラインセキュリティスキャンにより、対処する必要のあるデバイスを特定します。</t>
    <phoneticPr fontId="91"/>
  </si>
  <si>
    <t>製品の依存関係を含め、新たに特定された製品の脆弱性を監視し、新しくリリースされたサプライヤパッチを監視します。</t>
    <phoneticPr fontId="91"/>
  </si>
  <si>
    <t>最新のナレッジベースを備えた脆弱性スキャナーは、デバイスが新たなリスクにさらされているかどうかを検出するのに役立ちます。</t>
    <phoneticPr fontId="91"/>
  </si>
  <si>
    <t xml:space="preserve">Track in-use system protocols and update libraries in a timely manner when underlying specifications are updated. Use security orchestration tooling, such as OWASP's DefectDojo, to integrate results into a central location and define scanning cadence scheduling. 
Monitor sources, such as MITRE's Common Vulnerabilities and Exposures (CVE), which publishes vulnerabilities through the National Vulnerability Database (NVD) at https://nvd.nist.gov/download.cfm. Also, use the Common Vulnerability Scoring System (CVSS), which assigns ratings for IT vulnerabilities. Participate in industry-specific information sharing and analysis centers (ISACs) that share information on attacks amongst manufacturer stakeholders. </t>
    <phoneticPr fontId="91"/>
  </si>
  <si>
    <t>脆弱性スキャン</t>
  </si>
  <si>
    <t xml:space="preserve">Determine the assessment target IoT component(s), allocated budget, versioning, testing constraints, overall goals, and cadence with system manufacturers or owners during scoping. Consider each facet of an IoT system, such as mobile applications, hosted web applications (software as a service (SaaS)), embedded web applications, APIs, network services, wireless communication, firmware binaries, and device hardware. Prioritize critical interfaces that allow for user control and privileged access. </t>
    <phoneticPr fontId="91"/>
  </si>
  <si>
    <r>
      <t>Successful assessments require proper planning and due diligence. It's crucial to prioritize critical interfaces and establish predefined assessment goals with penetration testers as part of scoping. Assessment durations are bound by budgetary parameters and</t>
    </r>
    <r>
      <rPr>
        <sz val="9"/>
        <color rgb="FFFF0000"/>
        <rFont val="Red Hat Text"/>
        <family val="2"/>
      </rPr>
      <t xml:space="preserve"> timeboxed</t>
    </r>
    <r>
      <rPr>
        <sz val="9"/>
        <rFont val="Red Hat Text"/>
      </rPr>
      <t xml:space="preserve"> to achieve defined objectives. </t>
    </r>
    <phoneticPr fontId="91"/>
  </si>
  <si>
    <t>セキュリティテスト</t>
    <phoneticPr fontId="91"/>
  </si>
  <si>
    <t>評価の範囲と計画</t>
    <rPh sb="0" eb="2">
      <t>ヒョウカ</t>
    </rPh>
    <rPh sb="3" eb="5">
      <t>ハンイ</t>
    </rPh>
    <rPh sb="6" eb="8">
      <t>ケイカク</t>
    </rPh>
    <phoneticPr fontId="91"/>
  </si>
  <si>
    <t>評価を成功させるには、適切な計画とデューデリジェンスが必要です。精査の一環として、重要なインターフェイスに優先順位を付け、ペネトレーションテストで事前定義された評価目標を確立することが重要です。評価期間は予算パラメータによって制限され、定義された目的を達成するために記録されます。</t>
    <rPh sb="32" eb="34">
      <t>セイサ</t>
    </rPh>
    <rPh sb="133" eb="135">
      <t>キロク</t>
    </rPh>
    <phoneticPr fontId="91"/>
  </si>
  <si>
    <t xml:space="preserve">Perform penetration testing on IoT systems at least annually. Evaluate findings and prepare a plan to mitigate identified vulnerabilities. Perform testing on individual system components and the system as a whole using a range of tactics, techniques, and procedures. Ensure findings are prioritized for remediation. Application assessment methodologies should follow the OWASP Web Security Testing Guide against the applicable assurance levels within the OWASP Application Security Verification Standard. Firmware-related assessments should follow the OWASP Firmware Security Testing Methodology. </t>
    <phoneticPr fontId="91"/>
  </si>
  <si>
    <t>ペネトレーションテスト</t>
    <phoneticPr fontId="91"/>
  </si>
  <si>
    <t>Red teaming provides no-holds-barred adversary simulations to demonstrate real-world impact using a series of exploit chains to accomplish exercise goals. Typically, teams of three or more operators specializing in different technology or non-technology areas (i.e., physical security and social engineering) are assigned to red teams. Adequate planning and reconnaissance are critical to successful red teams.</t>
    <phoneticPr fontId="91"/>
  </si>
  <si>
    <t>レッドチーム</t>
    <phoneticPr fontId="91"/>
  </si>
  <si>
    <t>サードパーティ評価</t>
    <rPh sb="7" eb="9">
      <t>ヒョウカ</t>
    </rPh>
    <phoneticPr fontId="91"/>
  </si>
  <si>
    <t>バグバウンティ</t>
    <phoneticPr fontId="91"/>
  </si>
  <si>
    <t>調達ライフサイクル内のプロセスチェックを確立して、ベンダーがバグバウンティに参加していることを検証します。可能であれば、少なくとも年一回、承認された報奨金の提出について製造業者のプログラムレポートデータを要求します。</t>
    <rPh sb="66" eb="68">
      <t>イッカイ</t>
    </rPh>
    <rPh sb="84" eb="88">
      <t>セイゾウギョウシャ</t>
    </rPh>
    <phoneticPr fontId="91"/>
  </si>
  <si>
    <t xml:space="preserve">Create security test cases based on mature industry standards contextualized to the application technology in use. Leverage open-source or commercial static analysis tools that integrate into build pipelines. Automate dynamic analysis testing into pipelines with web scanning tools that enable automation via APIs, such as OWASP's Zed Attack Proxy (ZAP). Comparable mobile app and firmware dynamic analysis automation tooling should be used. </t>
    <phoneticPr fontId="91"/>
  </si>
  <si>
    <t xml:space="preserve">Only deploy IoT gateways that are validated as Federal Information Processing Standard Publication (FIPS) 140-2 or above. </t>
    <phoneticPr fontId="91"/>
  </si>
  <si>
    <t>IoTデバイスのセキュリティ
セキュアプラットフォーム</t>
    <phoneticPr fontId="91"/>
  </si>
  <si>
    <t>セキュアプラットフォーム</t>
    <phoneticPr fontId="91"/>
  </si>
  <si>
    <t>Perform a legal compliance assessment for an IoT system. Determine applicable jurisdictions, specific legislation, regulations, or any additional legalities. Include general security and privacy legislation, device-specific, age-specific (children's rights), industry-specific, and others. Know the definition of personal data, personally identifiable information, and related terms for all relevant jurisdictions to comply with requirements. Interpret legal rules in respect of the IoT system. Assess how to comply. Consider any standards that are applicable that may assist in justifying measures taken. Consider roles in the IoT system and which rules apply, as this could impact legal obligations. Take legal advice. Also, recognize potential upcoming legislation. Contemplate what aspects of the IoT system, logging, and reporting may be used in legal proceedings.</t>
    <phoneticPr fontId="91"/>
  </si>
  <si>
    <t>Document Measures for Legal Purposes</t>
    <phoneticPr fontId="91"/>
  </si>
  <si>
    <t>Document major security and privacy measures with a justification of how these comply with the law as instructed by counsel.</t>
    <phoneticPr fontId="91"/>
  </si>
  <si>
    <t>Documentation can assist if legal disputes occur and for auditing purposes. Update monthly or for significant transactions/events.</t>
    <phoneticPr fontId="91"/>
  </si>
  <si>
    <t>Terms and Conditions and Privacy Policy</t>
    <phoneticPr fontId="91"/>
  </si>
  <si>
    <t>Create a set of terms and conditions and a privacy policy associated with an IoT system and specific devices as required by law or recommended. Consider data collected, whether it will be personal data/confidential data or identifiable to an individual, data use, whether it can be or will be sold to any parties, and whether instances of future data collection may arise. Ensure compliance with all jurisdictions. Create a separate privacy policy or a supplemental privacy policy as needed for specific jurisdictions. Have this reviewed by legal counsel. Do not overpromise privacy or engage in deceptive or unfair practices; these may be used against an organization. Obtain informed consent to terms and conditions as well as the privacy policy. Ensure these are agreed to as a contract in relevant jurisdictions.</t>
    <phoneticPr fontId="91"/>
  </si>
  <si>
    <t>Implementations related to the terms and conditions and privacy policies, etc., will impact confidentiality, integrity, and availability (CIA) considerations. Do not underestimate the need to comply by jurisdiction. Do not reuse terms/privacy policies found online, and update quarterly or for specific transactions/events.</t>
    <phoneticPr fontId="91"/>
  </si>
  <si>
    <t>利用規約とプライバシーポリシー</t>
    <rPh sb="0" eb="4">
      <t xml:space="preserve">リヨウキヤクト </t>
    </rPh>
    <phoneticPr fontId="91"/>
  </si>
  <si>
    <t>Contracts</t>
    <phoneticPr fontId="91"/>
  </si>
  <si>
    <t>Consider all the necessary contracts. Include indemnification clauses where applicable. Consider security and privacy areas and relevant responsibilities. Obtain consent where required. Weigh jurisdictional requirements and enforceability of contracts. These considerations may include agreements with organizations in jurisdictions where the likelihood of enforcement is unlikely or very difficult. Consider enforceability of clauses in particular jurisdictions. A law in one jurisdiction may not be applicable in another; consider this carefully.</t>
    <phoneticPr fontId="91"/>
  </si>
  <si>
    <t>Make sure the contract is enforceable in all relevant jurisdictions. That may involve a law firm with a global practice or lawyers from different jurisdictions. Carefully consider what is in which party's control. Limit liability as applicable, and consider how to enforce in the event of a confidentiality breach—or an anticipated breach of contract, which could result in a confidentiality breach. If a contract is breached, it may impact third-party data integrity and availability.</t>
    <phoneticPr fontId="91"/>
  </si>
  <si>
    <t>契約</t>
    <rPh sb="0" eb="2">
      <t xml:space="preserve">ケイヤク </t>
    </rPh>
    <phoneticPr fontId="91"/>
  </si>
  <si>
    <t>Disclaimers, Disclosures, Notifications, and Waivers</t>
    <phoneticPr fontId="91"/>
  </si>
  <si>
    <t>Create necessary disclosures, disclaimers, and waivers related to the IoT system to protect the organization. Consider third-party liability. Consider all required consumers and/or other stakeholders. Review breach notification rules and anticipate how to best react in the event of a breach.</t>
    <phoneticPr fontId="91"/>
  </si>
  <si>
    <t>Consider various points where users will interact and which disclaimers, etc., will be applicable in each case. Update quarterly or for specific transactions/events.</t>
    <phoneticPr fontId="91"/>
  </si>
  <si>
    <t>免責事項、開示、通知、および権利放棄</t>
    <rPh sb="14" eb="18">
      <t xml:space="preserve">ケンリホウキ </t>
    </rPh>
    <phoneticPr fontId="91"/>
  </si>
  <si>
    <t>Liability</t>
    <phoneticPr fontId="91"/>
  </si>
  <si>
    <t>Consider all major liability areas associated with an IoT system. Consider possible legal exposure within the IoT system that might result from something the organization can control. Consider areas outside of an organization's control and whether these are addressed in liability disclaimers. Create and implement a plan to address significant areas of potential liability after understanding risks.</t>
    <phoneticPr fontId="91"/>
  </si>
  <si>
    <t>Consider all areas of liability, including—but not limited to—those related to confidentiality, integrity and availability of data. Review quarterly or for specific transactions/events.</t>
    <phoneticPr fontId="91"/>
  </si>
  <si>
    <t>賠償責任</t>
    <rPh sb="0" eb="4">
      <t xml:space="preserve">バイショウセキニン </t>
    </rPh>
    <phoneticPr fontId="91"/>
  </si>
  <si>
    <t>Consider any applicable rules or restrictions on data transfer and comply with the same guidelines.</t>
    <phoneticPr fontId="91"/>
  </si>
  <si>
    <t>Check quarterly or for specific transactions/setups.</t>
    <phoneticPr fontId="91"/>
  </si>
  <si>
    <t>データ移転</t>
    <rPh sb="3" eb="5">
      <t xml:space="preserve">イテン </t>
    </rPh>
    <phoneticPr fontId="91"/>
  </si>
  <si>
    <t>Monitoring and Logging</t>
    <phoneticPr fontId="91"/>
  </si>
  <si>
    <t>Event Definition</t>
    <phoneticPr fontId="91"/>
  </si>
  <si>
    <t xml:space="preserve">Implement monitoring rules to detect multiple IoT device authentications when they have identical identity credentials. Such a scenario may indicate an IoT device credential compromise or non-adherence to security best practices (associated with provisioning unique credentials to each IoT device). Investigate and remediate issues upon detection. </t>
    <phoneticPr fontId="91"/>
  </si>
  <si>
    <t>Creating a botnet of IoT devices to launch a denial of service (DoS) is attractive to malicious attackers.</t>
    <phoneticPr fontId="91"/>
  </si>
  <si>
    <t>イベント定義</t>
    <phoneticPr fontId="91"/>
  </si>
  <si>
    <t>IoT デバイスのボットネットを作成してサービス拒否 (DoS) を起こすことは、悪意のある攻撃者にとって魅力的です。</t>
    <phoneticPr fontId="91"/>
  </si>
  <si>
    <t xml:space="preserve">Define security-relevant events to include elevation of privilege attempts, successful/unsuccessful firmware update events, configuration changes to IoT devices and service software, account modifications, tamper events, etc.). Monitor these security events across the entire IoT system, including all devices, cloud services, mobile or network services, and storage systems. </t>
    <phoneticPr fontId="91"/>
  </si>
  <si>
    <t xml:space="preserve">Define thresholds for each type of security event and trigger investigations when thresholds are exceeded. </t>
    <phoneticPr fontId="91"/>
  </si>
  <si>
    <t xml:space="preserve">Log every failed remote access attempt (secure socket shell (SSH), web, etc.). Send an alert to a security administrator for resolution when detecting five sequential invalid attempts over a 30-minute period. 
</t>
    <phoneticPr fontId="91"/>
  </si>
  <si>
    <t>Organizations should define security-relevant events unique to their IoT systems and monitor data from those events.</t>
    <phoneticPr fontId="91"/>
  </si>
  <si>
    <t>Monitoring and Logging
Log Management</t>
    <phoneticPr fontId="91"/>
  </si>
  <si>
    <t xml:space="preserve">Implement an audit user group responsible for managing (e.g., reviewing or rotating off device) audit log data. Restrict read access to security logs to this group membership. Provision audit group members with read access but do not provide write privileges to any audit logs. </t>
    <phoneticPr fontId="91"/>
  </si>
  <si>
    <t>Ensure the audit log collects data necessary to detect security events and retain it for a sufficient amount of time.</t>
    <phoneticPr fontId="91"/>
  </si>
  <si>
    <t>監視とログ記録
ログ管理</t>
    <rPh sb="0" eb="2">
      <t xml:space="preserve">カンシト </t>
    </rPh>
    <rPh sb="5" eb="7">
      <t xml:space="preserve">キロク </t>
    </rPh>
    <phoneticPr fontId="91"/>
  </si>
  <si>
    <t>ログ管理</t>
    <rPh sb="2" eb="4">
      <t xml:space="preserve">カンリ </t>
    </rPh>
    <phoneticPr fontId="91"/>
  </si>
  <si>
    <t xml:space="preserve">Document all logging mechanisms. Verify that only assigned audit group members can read audit logs, and no other users can write the logs. Ensure the offload of audit log data (e.g., from device to cloud or gateway) is integrity-protected (e.g., hash message authentication code (HMAC) or digital signature) and that integrity protection is maintained with the log during long-term storage. In all cases, validate the integrity of log files before review. </t>
    <phoneticPr fontId="91"/>
  </si>
  <si>
    <t>This is important for chain of custody and forensic investigations.</t>
    <phoneticPr fontId="91"/>
  </si>
  <si>
    <t>これは、管理の連鎖とフォレンジック調査にとって重要です。</t>
    <rPh sb="4" eb="6">
      <t>カンリ</t>
    </rPh>
    <rPh sb="7" eb="9">
      <t>レンサ</t>
    </rPh>
    <phoneticPr fontId="91"/>
  </si>
  <si>
    <t xml:space="preserve">Automatically transmit security event data to the cloud for storage and analysis and record, at minimum, the initiator, receiver, timestamp, data, and event types. </t>
    <phoneticPr fontId="91"/>
  </si>
  <si>
    <t>Security event data transmitted automatically to the cloud may include: 
1. Who initiated the event;
2. The type of event that occurred (e.g., success or failure);
3. The time of the event;
4. Event information (e.g., files handled) or failure (e.g., error occurred and corrective action that was taken);
5. The account(s) and administrator(s) or operator(s) involved; and the process(es) involved.</t>
    <phoneticPr fontId="91"/>
  </si>
  <si>
    <t xml:space="preserve">Design and implement an enterprise logging capability. Integrity protect all logs from generation to storage to enable a chain of custody. </t>
    <phoneticPr fontId="91"/>
  </si>
  <si>
    <t>Reliable logs are a good detective control and help with root cause analysis.</t>
    <phoneticPr fontId="91"/>
  </si>
  <si>
    <t>Radio Frequency (RF) Monitoring</t>
    <phoneticPr fontId="91"/>
  </si>
  <si>
    <t xml:space="preserve">Establish an enterprise IoT wireless detection capability. Actively search the network for rogue wireless devices. Actively search for network communications to well-known botnet customer to customer (C2C) addresses/ports. Actively search for unauthorized communications to vendor IP addresses. Immediately disable any identified devices/communications and investigate infraction causes. Take action to educate users when unintended violations occur. </t>
    <phoneticPr fontId="91"/>
  </si>
  <si>
    <t xml:space="preserve">Defining patterns to monitor misuse and abuse of specific IoT systems allows rules to be written to monitor security information and event management (SIEM) systems. </t>
    <phoneticPr fontId="91"/>
  </si>
  <si>
    <t>監視とログ記録
無線周波数(RF)監視</t>
    <rPh sb="0" eb="2">
      <t xml:space="preserve">カンシト </t>
    </rPh>
    <rPh sb="5" eb="7">
      <t xml:space="preserve">キロク </t>
    </rPh>
    <phoneticPr fontId="91"/>
  </si>
  <si>
    <t>無線周波数(RF)監視</t>
    <phoneticPr fontId="91"/>
  </si>
  <si>
    <t>Threat Hunting</t>
    <phoneticPr fontId="91"/>
  </si>
  <si>
    <t>Use threat management to identity new botnet-based attacks and configure audit systems based on compromise indicators (e.g., outbound communications on specific ports). Bring any infected devices offline promptly to avoid spread.</t>
    <phoneticPr fontId="91"/>
  </si>
  <si>
    <t>監視とログ記録
脅威インテリジェンス</t>
    <rPh sb="0" eb="2">
      <t xml:space="preserve">カンシト </t>
    </rPh>
    <rPh sb="5" eb="7">
      <t xml:space="preserve">キロク </t>
    </rPh>
    <rPh sb="8" eb="10">
      <t xml:space="preserve">キョウイケンチ </t>
    </rPh>
    <phoneticPr fontId="91"/>
  </si>
  <si>
    <t>脅威インテリジェンス</t>
    <rPh sb="0" eb="2">
      <t xml:space="preserve">キョウイケンチ </t>
    </rPh>
    <phoneticPr fontId="91"/>
  </si>
  <si>
    <t>Operational Availability</t>
    <phoneticPr fontId="91"/>
  </si>
  <si>
    <t>運用の可用性
メインテナンス</t>
    <rPh sb="0" eb="2">
      <t xml:space="preserve">ウンヨウノ </t>
    </rPh>
    <rPh sb="3" eb="6">
      <t xml:space="preserve">カヨウセイ </t>
    </rPh>
    <phoneticPr fontId="91"/>
  </si>
  <si>
    <t>運用の可用性</t>
    <rPh sb="0" eb="2">
      <t xml:space="preserve">ウンヨウノ </t>
    </rPh>
    <rPh sb="3" eb="6">
      <t xml:space="preserve">カヨウセイ </t>
    </rPh>
    <phoneticPr fontId="91"/>
  </si>
  <si>
    <t>メインテナンス</t>
    <phoneticPr fontId="91"/>
  </si>
  <si>
    <t xml:space="preserve">Use predictive maintenance analysis to calculate expected performance issues or breakdowns in IoT systems. Act on that data as needed. </t>
    <phoneticPr fontId="91"/>
  </si>
  <si>
    <t xml:space="preserve">Predictive maintenance uses a machine-learning model to predict where failures may occur. It is typically used in industrial and manufacturing areas. </t>
    <phoneticPr fontId="91"/>
  </si>
  <si>
    <t>Fail-Over</t>
    <phoneticPr fontId="91"/>
  </si>
  <si>
    <t xml:space="preserve">Architect cloud services to support regional failover of nodes and gateways. Test annually to ensure that failover is automatic if a single region is brought offline. </t>
    <phoneticPr fontId="91"/>
  </si>
  <si>
    <t xml:space="preserve">Operational availability failover includes secondary IoT hub and device routing logic configuration. Cloud service providers offer online storage of device configurations (twins, shadows, etc.) that can be used to ensure that even when a device is offline, configuration updates can be made. </t>
    <phoneticPr fontId="91"/>
  </si>
  <si>
    <t>運用の可用性
フェイルオーバー</t>
    <rPh sb="0" eb="2">
      <t xml:space="preserve">ウンヨウノ </t>
    </rPh>
    <rPh sb="3" eb="6">
      <t xml:space="preserve">カヨウセイ </t>
    </rPh>
    <phoneticPr fontId="91"/>
  </si>
  <si>
    <t>フェイルオーバー</t>
    <phoneticPr fontId="91"/>
  </si>
  <si>
    <t>Distributed Denial-of-Service (DDOS) Protection</t>
    <phoneticPr fontId="91"/>
  </si>
  <si>
    <t xml:space="preserve">Setup monitoring procedures to identify and alert on abnormally heavy traffic transmitted from IoT devices.  </t>
    <phoneticPr fontId="91"/>
  </si>
  <si>
    <t xml:space="preserve">Heavy traffic may indicate compromise. Configure cloud services to automatically rate limit connections from clients upon detection to guard against potential DDoS attacks. </t>
    <phoneticPr fontId="91"/>
  </si>
  <si>
    <t>運用の可用性
DDoS保護</t>
    <rPh sb="0" eb="2">
      <t xml:space="preserve">ウンヨウノ </t>
    </rPh>
    <rPh sb="3" eb="6">
      <t xml:space="preserve">カヨウセイ </t>
    </rPh>
    <phoneticPr fontId="91"/>
  </si>
  <si>
    <t>DDoS保護</t>
    <rPh sb="4" eb="6">
      <t xml:space="preserve">ホゴ </t>
    </rPh>
    <phoneticPr fontId="91"/>
  </si>
  <si>
    <t>Service Level Agreements</t>
    <phoneticPr fontId="91"/>
  </si>
  <si>
    <t>Work with CSPs to define service-level agreements (SLAs) for uptime percentages and response timing (for incidents/patches) and hold CSPs accountable for SLA breaches.</t>
    <phoneticPr fontId="91"/>
  </si>
  <si>
    <t>Ensure service levels are agreed-upon, and an SLA is signed. Service-level agreement terms may exist as a separate document/exhibit or be embedded in the master services agreement (MSA).</t>
    <phoneticPr fontId="91"/>
  </si>
  <si>
    <t>Operational Availability
Failover</t>
    <phoneticPr fontId="91"/>
  </si>
  <si>
    <t xml:space="preserve">Architect wireless sensor network (WSN) gateways in a cluster formation to better handle heavy loads and support failover if a single gateway is brought offline. Configure IoT nodes to contact backup gateways in case a primary gateway fails. Test failover capabilities and load shedding/distribution capabilities at least annually. </t>
    <phoneticPr fontId="91"/>
  </si>
  <si>
    <t>Some IoT systems require near real-time communications, and excessive latency can be a sign of a compromised system.</t>
    <phoneticPr fontId="91"/>
  </si>
  <si>
    <t xml:space="preserve">Architect metropolitan-scale WSN deployments using clusters of nodes deployed to geographic regions to minimize points of interconnection and reduce long-haul traffic </t>
    <phoneticPr fontId="91"/>
  </si>
  <si>
    <t xml:space="preserve">Deploy network monitoring tools and monitor IoT networks for congestion. Establish prioritized traffic flows (e.g., differentiated services) or execute dynamic rerouting (e.g., WSN/software-defined networking (SDN)) upon detection of congested communications. </t>
    <phoneticPr fontId="91"/>
  </si>
  <si>
    <t>Cache messaging at gateways for at least one day (or more depending on your environment) to ensure the availability of messaging should IoT nodes be offline.</t>
    <phoneticPr fontId="91"/>
  </si>
  <si>
    <t xml:space="preserve">Establish physical security processes that restrict physical access to IoT edge devices and alert on physical access attempts. </t>
    <phoneticPr fontId="91"/>
  </si>
  <si>
    <t>Physical access increases the risk of theft, damage, unauthorized components access, attaching a lead to a device port, and monitoring device operations to compromise the device (or gain further access).</t>
    <phoneticPr fontId="91"/>
  </si>
  <si>
    <t>物理的セキュリティ
物理的アクセス制御</t>
    <phoneticPr fontId="91"/>
  </si>
  <si>
    <t>物理的セキュリティ</t>
    <rPh sb="0" eb="3">
      <t xml:space="preserve">ブツリテキ </t>
    </rPh>
    <phoneticPr fontId="91"/>
  </si>
  <si>
    <t>物理的アクセス制御</t>
    <rPh sb="0" eb="3">
      <t xml:space="preserve">ブツリテキ </t>
    </rPh>
    <rPh sb="7" eb="9">
      <t xml:space="preserve">セイギョ </t>
    </rPh>
    <phoneticPr fontId="91"/>
  </si>
  <si>
    <t>Acquisition Security Policy</t>
    <phoneticPr fontId="91"/>
  </si>
  <si>
    <t xml:space="preserve">Work with suppliers and establish SLAs that cover minimum vulnerability disclosure timelines, patch update timelines, and incident management support, including support during forensic investigations. </t>
    <phoneticPr fontId="91"/>
  </si>
  <si>
    <t>Service level agreements with suppliers should mandate the following (at a minimum):
1. Perform vulnerability scanning every month and immediately after every significant change.
2. Utilize a risk-rating process to prioritize the remediation of discovered vulnerabilities.
3. Log all IoT device requests to identify potentially malicious activity and assist incident handlers with identifying potentially compromised systems. 
Ensure that appropriate logs are aggregated to a central log management system for analysis and review.</t>
    <phoneticPr fontId="91"/>
  </si>
  <si>
    <t>ポリシー
収集に関するセキュリティポリシー</t>
    <rPh sb="8" eb="9">
      <t xml:space="preserve">カンスル </t>
    </rPh>
    <phoneticPr fontId="91"/>
  </si>
  <si>
    <t>ポリシー</t>
    <phoneticPr fontId="91"/>
  </si>
  <si>
    <t>収集に関するセキュリティポリシー</t>
    <rPh sb="0" eb="2">
      <t xml:space="preserve">シュウシュウ </t>
    </rPh>
    <rPh sb="3" eb="4">
      <t xml:space="preserve">カンスル </t>
    </rPh>
    <phoneticPr fontId="91"/>
  </si>
  <si>
    <t xml:space="preserve">Establish policies and procedures for vendor access and management of IoT devices. These policies include data that can be transmitted out of the organization (e.g., telemetry or machine data) and authorized roles and minimum access security requirements for managing the devices within the organizations' networks. Enforce these controls and monitor for abuse. </t>
    <phoneticPr fontId="91"/>
  </si>
  <si>
    <t>Many IoT devices are leased (e.g., hospital scanners) and require vendor administration. Vendor access to the configuration and logs of the IoT device must be authenticated.</t>
    <phoneticPr fontId="91"/>
  </si>
  <si>
    <t>Policy Definition</t>
    <phoneticPr fontId="91"/>
  </si>
  <si>
    <t xml:space="preserve">Document an enterprise-wide IoT cybersecurity policy. Require all IoT implementations to comply with this policy or apply for an exception. Policies should include restrictions on the implementation of un-approved/documented IoT devices/cloud services. Policies should also feature minimum security controls to apply to all IoT implementations, including cryptography, monitoring, auditing, authentication, access controls, and physical security controls. All activities must adhere to an approved IoT implementation. Monitor quarterly to identify out-of-compliance implementations. </t>
    <phoneticPr fontId="91"/>
  </si>
  <si>
    <t>Review policies regularly to ensure relevancy and incorporate changes from new threats and risks.</t>
    <phoneticPr fontId="91"/>
  </si>
  <si>
    <t>ポリシー
ポリシーの定義</t>
    <rPh sb="10" eb="12">
      <t xml:space="preserve">テイギ </t>
    </rPh>
    <phoneticPr fontId="91"/>
  </si>
  <si>
    <t>ポリシーの定義</t>
    <rPh sb="5" eb="7">
      <t xml:space="preserve">テイギ </t>
    </rPh>
    <phoneticPr fontId="91"/>
  </si>
  <si>
    <t>Secure Disposition</t>
    <phoneticPr fontId="91"/>
  </si>
  <si>
    <t>For each IoT system, define end-of-life procedures for system hardware. For any hardware storing sensitive information, dispose of that hardware securely and maintain an audit log of the disposal process, including any individual who participates in that process. Secure disposal processes can include, as applicable: data sanitization, degaussing, etc.</t>
    <phoneticPr fontId="91"/>
  </si>
  <si>
    <t>Procedures should clearly define data types requiring disposal and disposal methods—including when and where disposal should occur and who should lead disposal efforts. Furthermore, this protocol should integrate privacy and criticality risk assessment. Establish policies and procedures with supporting business processes and technical measures to ensure secure disposal and complete data removal from all storage media. These steps will make certain data is not recoverable by any computer forensic means.</t>
    <phoneticPr fontId="91"/>
  </si>
  <si>
    <t>ポリシー
安全な廃棄</t>
    <rPh sb="5" eb="7">
      <t xml:space="preserve">アンゼンナ </t>
    </rPh>
    <rPh sb="8" eb="10">
      <t xml:space="preserve">ハイキ </t>
    </rPh>
    <phoneticPr fontId="91"/>
  </si>
  <si>
    <t>安全な廃棄</t>
    <rPh sb="0" eb="1">
      <t xml:space="preserve">アンゼンア </t>
    </rPh>
    <rPh sb="2" eb="3">
      <t>ナ</t>
    </rPh>
    <rPh sb="3" eb="5">
      <t xml:space="preserve">ハイキ </t>
    </rPh>
    <phoneticPr fontId="91"/>
  </si>
  <si>
    <t>Risk Management Strategy</t>
    <phoneticPr fontId="91"/>
  </si>
  <si>
    <t xml:space="preserve">Adopt and define a standardized, industry-recognized risk management methodology that considers context, risk assessment (risk identification, analysis, evaluation), treatment, monitoring, and feedback. Effective risk management supports information technology, baseline requirements, and the organization's overall business strategy, goals, and objectives. </t>
    <phoneticPr fontId="91"/>
  </si>
  <si>
    <t>There are many risk management frameworks available. The NIST Framework consists of standards, guidelines, and best practices to manage cybersecurity-related risk. Other risk assessment frameworks/guidelines include ENISA, ISO 31000:2018, and ISO/IEC 27005:2018. When adopting a framework, consider current and future contexts—including industries, regulatory environments, and organizational styles.</t>
    <phoneticPr fontId="91"/>
  </si>
  <si>
    <t>リスク管理
リスク管理の戦略</t>
    <phoneticPr fontId="91"/>
  </si>
  <si>
    <t>リスク管理</t>
    <rPh sb="3" eb="5">
      <t xml:space="preserve">カンリ </t>
    </rPh>
    <phoneticPr fontId="91"/>
  </si>
  <si>
    <t>リスク管理の戦略</t>
    <rPh sb="6" eb="8">
      <t xml:space="preserve">センリャク </t>
    </rPh>
    <phoneticPr fontId="91"/>
  </si>
  <si>
    <t>Risk Management Execution</t>
    <phoneticPr fontId="91"/>
  </si>
  <si>
    <t xml:space="preserve">Implement a risk management approach to establish context, perform risk assessments (risk identification, analysis, evaluation), determine treatment, establish monitoring, create feedback procedures and processes, and formulate baseline requirements. </t>
    <phoneticPr fontId="91"/>
  </si>
  <si>
    <t xml:space="preserve">Establish context; analyze sources, storage, and transmissions of sensitive data across devices, gateways, applications, data stores, mobile applications, cloud services, fog computing services, and network infrastructure. Analyze data classification mechanisms and data security capabilities to protect sensitive data from unauthorized use, access, loss, destruction, and falsification. Analyze the potential for trusted insiders to misuse their privileged access to data. Analyze data retention periods and end-of-life disposal requirements. Identify safety risks. Prioritize risks based on impact and likelihood. Decide on risk mitigations for each risk: mitigate, defer, or accept the risk. As addressed in CSA CCM GRM-02, risk assessments associated with data governance requirements shall be conducted at planned intervals and shall consider the following factors:
• Awareness of where sensitive data is stored and transmitted across applications, databases, servers, and network infrastructure 
• Compliance with defined retention periods and end-of-life disposal requirements 
• Data classification and protection from unauthorized use, access, loss, destruction, and falsification </t>
    <phoneticPr fontId="91"/>
  </si>
  <si>
    <t>リスク管理
リスク管理の実行</t>
    <rPh sb="12" eb="14">
      <t xml:space="preserve">ジッコウ </t>
    </rPh>
    <phoneticPr fontId="91"/>
  </si>
  <si>
    <t>リスク管理の実行</t>
    <rPh sb="6" eb="8">
      <t xml:space="preserve">ジッコウ </t>
    </rPh>
    <phoneticPr fontId="91"/>
  </si>
  <si>
    <t>Limit Liability</t>
    <phoneticPr fontId="91"/>
  </si>
  <si>
    <t>Evaluate the liability potential of an IoT system when that system physically interacts with the public or workers. Define safety restrictions and post warning notices to limit liability.</t>
    <phoneticPr fontId="91"/>
  </si>
  <si>
    <t>Notices should include "Type 1" hazards (device risks such as overheating, shock, etc.) and "Type 2" hazards (hazards caused by the operation or device failure).</t>
    <phoneticPr fontId="91"/>
  </si>
  <si>
    <t>リスク管理
賠償制限</t>
    <rPh sb="6" eb="8">
      <t xml:space="preserve">バイショウ </t>
    </rPh>
    <rPh sb="8" eb="10">
      <t xml:space="preserve">セイゲン </t>
    </rPh>
    <phoneticPr fontId="91"/>
  </si>
  <si>
    <t>賠償制限</t>
    <rPh sb="0" eb="2">
      <t xml:space="preserve">バイショウ </t>
    </rPh>
    <rPh sb="2" eb="4">
      <t xml:space="preserve">セイゲンジョウコウ </t>
    </rPh>
    <phoneticPr fontId="91"/>
  </si>
  <si>
    <t>Secure Applications</t>
    <phoneticPr fontId="91"/>
  </si>
  <si>
    <t>Autonomous Systems</t>
    <phoneticPr fontId="91"/>
  </si>
  <si>
    <t xml:space="preserve">Design and deploy autonomous systems that segment safety-critical from non-safety-critical functions.   </t>
    <phoneticPr fontId="91"/>
  </si>
  <si>
    <t xml:space="preserve">Traditional firewalls can support this segmentation. Gateways may separate networks as well. </t>
    <phoneticPr fontId="91"/>
  </si>
  <si>
    <t>自律システム</t>
    <rPh sb="0" eb="2">
      <t xml:space="preserve">ジリツ </t>
    </rPh>
    <phoneticPr fontId="91"/>
  </si>
  <si>
    <t>安全上重要でない機能から安全に重要な機能をセグメンテーションする自律システムを設計し、導入します。</t>
    <phoneticPr fontId="91"/>
  </si>
  <si>
    <t>Implement environmental controls that validate the safe operation of an autonomous system and change states when safe operation is no longer assured (e.g., collaborative robotics use case).</t>
    <phoneticPr fontId="91"/>
  </si>
  <si>
    <t>When deploying autonomous industrial systems such as collaborative robotics, environmental sensors are often installed that monitor human proximity to robotic platforms. They may even be capable of estimating whether a human will move too close to the robotic platform. These sensors support a reduction in applied force or complete operation stoppage when a human faces danger.</t>
    <phoneticPr fontId="91"/>
  </si>
  <si>
    <t xml:space="preserve">Require a privacy impact assessment (PIA) at the onset of any new system implementation. Systems may be internal or external facing. The PIA should address the following, at a minimum: identification of sensitive data stored on the device; mechanisms used to inform users of data collected; consent for data collection; processes for use and review of personal data before it is transferred; notice concerning data collection timing and frequency; and the ability for users to opt-in or out of data sharing. </t>
    <phoneticPr fontId="91"/>
  </si>
  <si>
    <t>ガバナンス</t>
    <phoneticPr fontId="91"/>
  </si>
  <si>
    <r>
      <rPr>
        <sz val="9"/>
        <rFont val="ＭＳ Ｐゴシック"/>
        <family val="3"/>
        <charset val="128"/>
      </rPr>
      <t>新しいシステムの実装の開始時にプライバシー影響評価（</t>
    </r>
    <r>
      <rPr>
        <sz val="9"/>
        <rFont val="Red Hat Text"/>
      </rPr>
      <t>PIA</t>
    </r>
    <r>
      <rPr>
        <sz val="9"/>
        <rFont val="ＭＳ Ｐゴシック"/>
        <family val="3"/>
        <charset val="128"/>
      </rPr>
      <t>）を要求します。</t>
    </r>
    <r>
      <rPr>
        <sz val="9"/>
        <rFont val="Red Hat Text"/>
      </rPr>
      <t xml:space="preserve"> </t>
    </r>
    <r>
      <rPr>
        <sz val="9"/>
        <rFont val="ＭＳ Ｐゴシック"/>
        <family val="3"/>
        <charset val="128"/>
      </rPr>
      <t>システムは、内部または外部に面している場合があります。</t>
    </r>
    <r>
      <rPr>
        <sz val="9"/>
        <rFont val="Red Hat Text"/>
      </rPr>
      <t xml:space="preserve"> PIA</t>
    </r>
    <r>
      <rPr>
        <sz val="9"/>
        <rFont val="ＭＳ Ｐゴシック"/>
        <family val="3"/>
        <charset val="128"/>
      </rPr>
      <t>は、少なくとも次のことを処理する必要があります；　デバイスに保存されている機密データの識別；　</t>
    </r>
    <r>
      <rPr>
        <sz val="9"/>
        <rFont val="Red Hat Text"/>
      </rPr>
      <t xml:space="preserve"> </t>
    </r>
    <r>
      <rPr>
        <sz val="9"/>
        <rFont val="ＭＳ Ｐゴシック"/>
        <family val="3"/>
        <charset val="128"/>
      </rPr>
      <t>収集されたデータをユーザーに通知するために使用されるメカニズム；　</t>
    </r>
    <r>
      <rPr>
        <sz val="9"/>
        <rFont val="Red Hat Text"/>
      </rPr>
      <t xml:space="preserve"> </t>
    </r>
    <r>
      <rPr>
        <sz val="9"/>
        <rFont val="ＭＳ Ｐゴシック"/>
        <family val="3"/>
        <charset val="128"/>
      </rPr>
      <t>データ収集の同意</t>
    </r>
    <r>
      <rPr>
        <sz val="9"/>
        <rFont val="Red Hat Text"/>
      </rPr>
      <t>;</t>
    </r>
    <r>
      <rPr>
        <sz val="9"/>
        <rFont val="ＭＳ Ｐゴシック"/>
        <family val="3"/>
        <charset val="128"/>
      </rPr>
      <t>　</t>
    </r>
    <r>
      <rPr>
        <sz val="9"/>
        <rFont val="Red Hat Text"/>
      </rPr>
      <t xml:space="preserve"> </t>
    </r>
    <r>
      <rPr>
        <sz val="9"/>
        <rFont val="ＭＳ Ｐゴシック"/>
        <family val="3"/>
        <charset val="128"/>
      </rPr>
      <t>転送前の個人データの使用およびレビューのプロセス；</t>
    </r>
    <r>
      <rPr>
        <sz val="9"/>
        <rFont val="Red Hat Text"/>
      </rPr>
      <t xml:space="preserve"> </t>
    </r>
    <r>
      <rPr>
        <sz val="9"/>
        <rFont val="ＭＳ Ｐゴシック"/>
        <family val="3"/>
        <charset val="128"/>
      </rPr>
      <t>　データ収集のタイミングと頻度に関する通知。ユーザーがデータ共有についてオプトインまたはオプトアウトする機能。</t>
    </r>
    <rPh sb="81" eb="83">
      <t>ショリ</t>
    </rPh>
    <phoneticPr fontId="91"/>
  </si>
  <si>
    <r>
      <rPr>
        <sz val="9"/>
        <color rgb="FF000000"/>
        <rFont val="ＭＳ Ｐゴシック"/>
        <family val="3"/>
        <charset val="128"/>
      </rPr>
      <t>プライバシー影響評価は、法的および規制上のデータへの要求事項、それに対応するリスク、および必要な防御策を明らかにするのに役立ちます。</t>
    </r>
    <r>
      <rPr>
        <sz val="9"/>
        <color rgb="FF000000"/>
        <rFont val="Red Hat Text"/>
      </rPr>
      <t xml:space="preserve"> </t>
    </r>
    <r>
      <rPr>
        <sz val="9"/>
        <color rgb="FF000000"/>
        <rFont val="ＭＳ Ｐゴシック"/>
        <family val="3"/>
        <charset val="128"/>
      </rPr>
      <t>評価の結果、要件は法管轄や業界によって異なる場合があります。</t>
    </r>
    <rPh sb="26" eb="28">
      <t>ヨウキュウ</t>
    </rPh>
    <rPh sb="28" eb="30">
      <t>ジコウ</t>
    </rPh>
    <rPh sb="48" eb="50">
      <t>ボウギョ</t>
    </rPh>
    <rPh sb="50" eb="51">
      <t>サク</t>
    </rPh>
    <rPh sb="52" eb="53">
      <t>アキ</t>
    </rPh>
    <rPh sb="67" eb="69">
      <t>ヒョウカ</t>
    </rPh>
    <rPh sb="76" eb="77">
      <t>ホウ</t>
    </rPh>
    <phoneticPr fontId="91"/>
  </si>
  <si>
    <t xml:space="preserve">Update privacy impact assessment annually. Communicate key findings of the PIA to all system administrators supporting the operational system. Track compliance with PIA results on a continuous basis. </t>
    <phoneticPr fontId="91"/>
  </si>
  <si>
    <r>
      <t>プライバシー影響評価を毎年更新します。</t>
    </r>
    <r>
      <rPr>
        <sz val="9"/>
        <rFont val="Red Hat Text"/>
      </rPr>
      <t xml:space="preserve"> PIA</t>
    </r>
    <r>
      <rPr>
        <sz val="9"/>
        <rFont val="ＭＳ Ｐゴシック"/>
        <family val="3"/>
        <charset val="128"/>
      </rPr>
      <t>の主要な調査結果を、運用システムをサポートするすべてのシステム管理者に伝達します。</t>
    </r>
    <r>
      <rPr>
        <sz val="9"/>
        <rFont val="Red Hat Text"/>
      </rPr>
      <t xml:space="preserve"> PIA</t>
    </r>
    <r>
      <rPr>
        <sz val="9"/>
        <rFont val="ＭＳ Ｐゴシック"/>
        <family val="3"/>
        <charset val="128"/>
      </rPr>
      <t>の結果への準拠を継続的に追跡します。</t>
    </r>
    <r>
      <rPr>
        <sz val="9"/>
        <rFont val="Red Hat Text"/>
      </rPr>
      <t xml:space="preserve"> </t>
    </r>
    <phoneticPr fontId="91"/>
  </si>
  <si>
    <t>管理者は結果に注意を払い、データを適切に保護し、リスクを高めるような変更を加えないようにする必要があります。</t>
    <rPh sb="7" eb="9">
      <t>チュウイ</t>
    </rPh>
    <rPh sb="10" eb="11">
      <t>ハラ</t>
    </rPh>
    <phoneticPr fontId="91"/>
  </si>
  <si>
    <t>JP</t>
  </si>
  <si>
    <t xml:space="preserve">Evaluate the safety impacts of an IoT system. Log all safety risks, prioritize the risks, and implement mitigations for each risk. Incorporate device and environmental controls to enforce safety requirements as necessary.
</t>
    <phoneticPr fontId="91"/>
  </si>
  <si>
    <t>安全</t>
    <rPh sb="0" eb="2">
      <t>アンゼン</t>
    </rPh>
    <phoneticPr fontId="91"/>
  </si>
  <si>
    <r>
      <t>IoT</t>
    </r>
    <r>
      <rPr>
        <sz val="9"/>
        <rFont val="ＭＳ Ｐゴシック"/>
        <family val="3"/>
        <charset val="128"/>
      </rPr>
      <t>システムの安全性への影響を評価します。すべての安全性リスクをログに記録し、リスクに優先順位を付け、各リスクの緩和策を実装します。必要に応じて、デバイス制御と環境制御を組み込んで安全に関する要求事項を実施します。</t>
    </r>
    <rPh sb="57" eb="59">
      <t>カンワ</t>
    </rPh>
    <rPh sb="78" eb="80">
      <t>セイギョ</t>
    </rPh>
    <rPh sb="94" eb="95">
      <t>カン</t>
    </rPh>
    <rPh sb="97" eb="99">
      <t>ヨウキュウ</t>
    </rPh>
    <rPh sb="99" eb="101">
      <t>ジコウ</t>
    </rPh>
    <rPh sb="102" eb="104">
      <t>ジッシ</t>
    </rPh>
    <phoneticPr fontId="91"/>
  </si>
  <si>
    <r>
      <t>安全上のリスクには、感電や火災による損傷など、電子機器の使用による一般的なリスクが含まれます。</t>
    </r>
    <r>
      <rPr>
        <sz val="9"/>
        <rFont val="Red Hat Text"/>
      </rPr>
      <t xml:space="preserve"> </t>
    </r>
    <r>
      <rPr>
        <sz val="9"/>
        <rFont val="ＭＳ Ｐゴシック"/>
        <family val="3"/>
        <charset val="128"/>
      </rPr>
      <t>一部の</t>
    </r>
    <r>
      <rPr>
        <sz val="9"/>
        <rFont val="Red Hat Text"/>
      </rPr>
      <t>IoT</t>
    </r>
    <r>
      <rPr>
        <sz val="9"/>
        <rFont val="ＭＳ Ｐゴシック"/>
        <family val="3"/>
        <charset val="128"/>
      </rPr>
      <t>デバイスには、運用上の失敗による安全上のリスクもあります。</t>
    </r>
    <rPh sb="65" eb="67">
      <t>シッパイ</t>
    </rPh>
    <phoneticPr fontId="91"/>
  </si>
  <si>
    <t xml:space="preserve">Conduct fault tree analysis to identify and prioritize safety risks associated with the IoT system.   </t>
    <phoneticPr fontId="91"/>
  </si>
  <si>
    <r>
      <t>フォールトツリー解析を実施して、</t>
    </r>
    <r>
      <rPr>
        <sz val="9"/>
        <rFont val="Red Hat Text"/>
      </rPr>
      <t>IoT</t>
    </r>
    <r>
      <rPr>
        <sz val="9"/>
        <rFont val="ＭＳ Ｐゴシック"/>
        <family val="3"/>
        <charset val="128"/>
      </rPr>
      <t>システムに関連する安全リスクを特定して優先順位を付けます。</t>
    </r>
    <r>
      <rPr>
        <sz val="9"/>
        <rFont val="Red Hat Text"/>
      </rPr>
      <t xml:space="preserve"> </t>
    </r>
    <rPh sb="8" eb="10">
      <t>カイセキ</t>
    </rPh>
    <phoneticPr fontId="91"/>
  </si>
  <si>
    <t>安全上のリスクを優先順位付けする場合は、不適切な使用によるリスクも考慮してください。</t>
    <rPh sb="10" eb="12">
      <t>ジュンイ</t>
    </rPh>
    <rPh sb="12" eb="13">
      <t>ヅ</t>
    </rPh>
    <phoneticPr fontId="91"/>
  </si>
  <si>
    <t>アイデンティティ・アクセス管理(IAM)</t>
    <rPh sb="13" eb="15">
      <t>カンリ</t>
    </rPh>
    <phoneticPr fontId="91"/>
  </si>
  <si>
    <t>アクセス制御</t>
    <rPh sb="4" eb="6">
      <t>セイギョ</t>
    </rPh>
    <phoneticPr fontId="91"/>
  </si>
  <si>
    <r>
      <rPr>
        <sz val="9"/>
        <color rgb="FF000000"/>
        <rFont val="ＭＳ Ｐゴシック"/>
        <family val="3"/>
        <charset val="128"/>
      </rPr>
      <t>属性ベースのアクセス制御（</t>
    </r>
    <r>
      <rPr>
        <sz val="9"/>
        <color rgb="FF000000"/>
        <rFont val="Red Hat Text"/>
      </rPr>
      <t>ABAC</t>
    </r>
    <r>
      <rPr>
        <sz val="9"/>
        <color rgb="FF000000"/>
        <rFont val="ＭＳ Ｐゴシック"/>
        <family val="3"/>
        <charset val="128"/>
      </rPr>
      <t>）を実装して、</t>
    </r>
    <r>
      <rPr>
        <sz val="9"/>
        <color rgb="FF000000"/>
        <rFont val="Red Hat Text"/>
      </rPr>
      <t>IoT</t>
    </r>
    <r>
      <rPr>
        <sz val="9"/>
        <color rgb="FF000000"/>
        <rFont val="ＭＳ Ｐゴシック"/>
        <family val="3"/>
        <charset val="128"/>
      </rPr>
      <t>システム内でポリシーベースの動的認可を実現し、組織およびパートナー組織間での情報の安全な共有を可能にします。</t>
    </r>
    <r>
      <rPr>
        <sz val="9"/>
        <color rgb="FF000000"/>
        <rFont val="Red Hat Text"/>
      </rPr>
      <t xml:space="preserve"> </t>
    </r>
    <rPh sb="43" eb="45">
      <t>ニンカ</t>
    </rPh>
    <rPh sb="46" eb="48">
      <t>ジツゲン</t>
    </rPh>
    <rPh sb="74" eb="76">
      <t>カノウ</t>
    </rPh>
    <phoneticPr fontId="91"/>
  </si>
  <si>
    <r>
      <t>属性ベースのアクセス制御により、詳細なアクセス制御が可能になり、アクセス制御の判断により多くの種類の個別入力値を使うことができます。</t>
    </r>
    <r>
      <rPr>
        <sz val="9"/>
        <rFont val="Red Hat Text"/>
      </rPr>
      <t xml:space="preserve"> </t>
    </r>
    <r>
      <rPr>
        <sz val="9"/>
        <rFont val="ＭＳ Ｐゴシック"/>
        <family val="3"/>
        <charset val="128"/>
      </rPr>
      <t>このモデルは、利用できる変数の組合せの種類を増やし、ポリシーを示すために使用できるルールの組合せをより大きく、より明確にすることが可能になります。</t>
    </r>
    <rPh sb="16" eb="18">
      <t>ショウサイ</t>
    </rPh>
    <rPh sb="39" eb="41">
      <t>ハンダン</t>
    </rPh>
    <rPh sb="44" eb="45">
      <t>オオ</t>
    </rPh>
    <rPh sb="47" eb="49">
      <t>シュルイ</t>
    </rPh>
    <rPh sb="54" eb="55">
      <t>チ</t>
    </rPh>
    <rPh sb="56" eb="57">
      <t>ツカ</t>
    </rPh>
    <rPh sb="74" eb="76">
      <t>リヨウ</t>
    </rPh>
    <rPh sb="79" eb="81">
      <t>ヘンスウ</t>
    </rPh>
    <rPh sb="82" eb="84">
      <t>クミアワ</t>
    </rPh>
    <rPh sb="86" eb="88">
      <t>シュルイ</t>
    </rPh>
    <rPh sb="89" eb="90">
      <t>フ</t>
    </rPh>
    <rPh sb="98" eb="99">
      <t>シメ</t>
    </rPh>
    <rPh sb="103" eb="105">
      <t>シヨウ</t>
    </rPh>
    <rPh sb="112" eb="114">
      <t>クミアワ</t>
    </rPh>
    <rPh sb="132" eb="134">
      <t>カノウ</t>
    </rPh>
    <phoneticPr fontId="91"/>
  </si>
  <si>
    <t>アカウント監査</t>
    <rPh sb="5" eb="7">
      <t>カンサ</t>
    </rPh>
    <phoneticPr fontId="91"/>
  </si>
  <si>
    <r>
      <t>IoT</t>
    </r>
    <r>
      <rPr>
        <sz val="9"/>
        <rFont val="ＭＳ Ｐゴシック"/>
        <family val="3"/>
        <charset val="128"/>
      </rPr>
      <t>システム内のユーザ、管理者、サービス、およびデバイスのアカウントを少なくとも年に</t>
    </r>
    <r>
      <rPr>
        <sz val="9"/>
        <rFont val="Red Hat Text"/>
      </rPr>
      <t>1</t>
    </r>
    <r>
      <rPr>
        <sz val="9"/>
        <rFont val="ＭＳ Ｐゴシック"/>
        <family val="3"/>
        <charset val="128"/>
      </rPr>
      <t>回監査します。</t>
    </r>
    <r>
      <rPr>
        <sz val="9"/>
        <rFont val="Red Hat Text"/>
      </rPr>
      <t xml:space="preserve"> </t>
    </r>
    <r>
      <rPr>
        <sz val="9"/>
        <rFont val="ＭＳ Ｐゴシック"/>
        <family val="3"/>
        <charset val="128"/>
      </rPr>
      <t>無許可で期限切れのアカウントを含め、不要と判断されたアカウントを使用不能にするための措置を実施します。</t>
    </r>
    <r>
      <rPr>
        <sz val="9"/>
        <rFont val="Red Hat Text"/>
      </rPr>
      <t xml:space="preserve"> </t>
    </r>
    <rPh sb="52" eb="53">
      <t>ム</t>
    </rPh>
    <rPh sb="84" eb="86">
      <t>シヨウ</t>
    </rPh>
    <rPh sb="86" eb="88">
      <t>フノウ</t>
    </rPh>
    <rPh sb="94" eb="96">
      <t>ソチ</t>
    </rPh>
    <rPh sb="97" eb="99">
      <t>ジッシ</t>
    </rPh>
    <phoneticPr fontId="91"/>
  </si>
  <si>
    <t>アカウント管理が不十分な場合、自動化された攻撃が組織全体に広がる道を開くことになります。</t>
    <rPh sb="12" eb="14">
      <t>バアイ</t>
    </rPh>
    <rPh sb="32" eb="33">
      <t>ミチ</t>
    </rPh>
    <rPh sb="34" eb="35">
      <t>ヒラ</t>
    </rPh>
    <phoneticPr fontId="91"/>
  </si>
  <si>
    <t>認証</t>
    <rPh sb="0" eb="2">
      <t>ニンショウ</t>
    </rPh>
    <phoneticPr fontId="91"/>
  </si>
  <si>
    <r>
      <t>IoT</t>
    </r>
    <r>
      <rPr>
        <sz val="9"/>
        <rFont val="ＭＳ Ｐゴシック"/>
        <family val="3"/>
        <charset val="128"/>
      </rPr>
      <t>のデバイス、ゲートウェイ、サービスに対して証明書ベースの認証を設定します。</t>
    </r>
    <r>
      <rPr>
        <sz val="9"/>
        <rFont val="Red Hat Text"/>
      </rPr>
      <t xml:space="preserve"> </t>
    </r>
    <rPh sb="21" eb="22">
      <t>タイ</t>
    </rPh>
    <rPh sb="34" eb="36">
      <t>セッテイ</t>
    </rPh>
    <phoneticPr fontId="91"/>
  </si>
  <si>
    <r>
      <t>X.509</t>
    </r>
    <r>
      <rPr>
        <sz val="9"/>
        <color rgb="FF000000"/>
        <rFont val="ＭＳ Ｐゴシック"/>
        <family val="3"/>
        <charset val="128"/>
      </rPr>
      <t>証明書は一般的な選択肢です。</t>
    </r>
    <r>
      <rPr>
        <sz val="9"/>
        <color rgb="FF000000"/>
        <rFont val="Red Hat Text"/>
      </rPr>
      <t xml:space="preserve"> 1609.2</t>
    </r>
    <r>
      <rPr>
        <sz val="9"/>
        <color rgb="FF000000"/>
        <rFont val="ＭＳ Ｐゴシック"/>
        <family val="3"/>
        <charset val="128"/>
      </rPr>
      <t>証明書は</t>
    </r>
    <r>
      <rPr>
        <sz val="9"/>
        <color rgb="FF000000"/>
        <rFont val="Red Hat Text"/>
      </rPr>
      <t>X.509</t>
    </r>
    <r>
      <rPr>
        <sz val="9"/>
        <color rgb="FF000000"/>
        <rFont val="ＭＳ Ｐゴシック"/>
        <family val="3"/>
        <charset val="128"/>
      </rPr>
      <t>証明書の約半分のサイズで、楕円曲線暗号を使用しています。</t>
    </r>
    <rPh sb="13" eb="16">
      <t>センタクシ</t>
    </rPh>
    <phoneticPr fontId="91"/>
  </si>
  <si>
    <t>認可</t>
    <rPh sb="0" eb="2">
      <t>ニンカ</t>
    </rPh>
    <phoneticPr fontId="91"/>
  </si>
  <si>
    <r>
      <t>特権サービスの運用を最小限に抑えます。</t>
    </r>
    <r>
      <rPr>
        <sz val="9"/>
        <color rgb="FF000000"/>
        <rFont val="Red Hat Text"/>
      </rPr>
      <t xml:space="preserve"> root</t>
    </r>
    <r>
      <rPr>
        <sz val="9"/>
        <color rgb="FF000000"/>
        <rFont val="ＭＳ Ｐゴシック"/>
        <family val="3"/>
        <charset val="128"/>
      </rPr>
      <t>権限で</t>
    </r>
    <r>
      <rPr>
        <sz val="9"/>
        <color rgb="FF000000"/>
        <rFont val="Red Hat Text"/>
      </rPr>
      <t>Web</t>
    </r>
    <r>
      <rPr>
        <sz val="9"/>
        <color rgb="FF000000"/>
        <rFont val="ＭＳ Ｐゴシック"/>
        <family val="3"/>
        <charset val="128"/>
      </rPr>
      <t>サーバーなどのネットワークサービスを実行しないでください。</t>
    </r>
    <r>
      <rPr>
        <sz val="9"/>
        <color rgb="FF000000"/>
        <rFont val="Red Hat Text"/>
      </rPr>
      <t xml:space="preserve"> </t>
    </r>
    <r>
      <rPr>
        <sz val="9"/>
        <color rgb="FF000000"/>
        <rFont val="ＭＳ Ｐゴシック"/>
        <family val="3"/>
        <charset val="128"/>
      </rPr>
      <t>代わりに、「</t>
    </r>
    <r>
      <rPr>
        <sz val="9"/>
        <color rgb="FF000000"/>
        <rFont val="Red Hat Text"/>
      </rPr>
      <t>run as/sudo</t>
    </r>
    <r>
      <rPr>
        <sz val="9"/>
        <color rgb="FF000000"/>
        <rFont val="ＭＳ Ｐゴシック"/>
        <family val="3"/>
        <charset val="128"/>
      </rPr>
      <t>」で実施してください。システムコンポーネントとシステムユーザに特権ロールを実装して割り当てます。対象は信頼できるデバイス、特権を与えられたローカルユーザ、システム管理者、信頼できるアプリケーション、信頼できるゲートウェイなどです。</t>
    </r>
    <rPh sb="79" eb="81">
      <t>ジッシ</t>
    </rPh>
    <rPh sb="125" eb="127">
      <t>タイショウ</t>
    </rPh>
    <rPh sb="141" eb="142">
      <t>アタ</t>
    </rPh>
    <phoneticPr fontId="91"/>
  </si>
  <si>
    <t>バージョン管理は、変更を追跡し、セキュリティイベントに対するベースラインを確立するのに役立ちます。</t>
    <rPh sb="27" eb="28">
      <t>タイ</t>
    </rPh>
    <phoneticPr fontId="91"/>
  </si>
  <si>
    <t>For mobile IoT devices, implement geofencing restrictions to monitor or control device location to collect location data for authorization decisions.</t>
    <phoneticPr fontId="91"/>
  </si>
  <si>
    <t>Consider what might be unexpected behavior originating from uncommon geo locations.</t>
    <phoneticPr fontId="91"/>
  </si>
  <si>
    <t>予期せぬ地理的位置に起因してどのような想定外の行為が起きるかを検討してください。</t>
    <rPh sb="0" eb="2">
      <t>ヨキ</t>
    </rPh>
    <rPh sb="4" eb="6">
      <t>チリ</t>
    </rPh>
    <rPh sb="19" eb="21">
      <t>ソウテイ</t>
    </rPh>
    <rPh sb="21" eb="22">
      <t>ガイ</t>
    </rPh>
    <rPh sb="23" eb="25">
      <t>コウイ</t>
    </rPh>
    <rPh sb="26" eb="27">
      <t>オ</t>
    </rPh>
    <phoneticPr fontId="91"/>
  </si>
  <si>
    <r>
      <t>最小権限の概念を適用します。</t>
    </r>
    <r>
      <rPr>
        <sz val="9"/>
        <rFont val="Red Hat Text"/>
      </rPr>
      <t xml:space="preserve"> </t>
    </r>
    <r>
      <rPr>
        <sz val="9"/>
        <rFont val="ＭＳ Ｐゴシック"/>
        <family val="3"/>
        <charset val="128"/>
      </rPr>
      <t>管理者権限など、昇格されたアクセスで実行されるアプリケーションとサービスを制限します。</t>
    </r>
    <r>
      <rPr>
        <sz val="9"/>
        <rFont val="Red Hat Text"/>
      </rPr>
      <t xml:space="preserve"> </t>
    </r>
    <r>
      <rPr>
        <sz val="9"/>
        <rFont val="ＭＳ Ｐゴシック"/>
        <family val="3"/>
        <charset val="128"/>
      </rPr>
      <t>すべてのアクセスと機密性の高いアクションに認証を要求します。</t>
    </r>
    <r>
      <rPr>
        <sz val="9"/>
        <rFont val="Red Hat Text"/>
      </rPr>
      <t xml:space="preserve"> </t>
    </r>
    <rPh sb="2" eb="4">
      <t>ケンゲン</t>
    </rPh>
    <phoneticPr fontId="91"/>
  </si>
  <si>
    <r>
      <t>クラウドおよびネットワークサービス（</t>
    </r>
    <r>
      <rPr>
        <sz val="9"/>
        <color rgb="FF000000"/>
        <rFont val="Red Hat Text"/>
      </rPr>
      <t>Web</t>
    </r>
    <r>
      <rPr>
        <sz val="9"/>
        <color rgb="FF000000"/>
        <rFont val="ＭＳ Ｐゴシック"/>
        <family val="3"/>
        <charset val="128"/>
      </rPr>
      <t>サーバーなど）を</t>
    </r>
    <r>
      <rPr>
        <sz val="9"/>
        <color rgb="FF000000"/>
        <rFont val="Red Hat Text"/>
      </rPr>
      <t>root</t>
    </r>
    <r>
      <rPr>
        <sz val="9"/>
        <color rgb="FF000000"/>
        <rFont val="ＭＳ Ｐゴシック"/>
        <family val="3"/>
        <charset val="128"/>
      </rPr>
      <t>として実行できるようにしないでください。特にプロセスがモノリシック環境に存在する場合はそうすべきです。</t>
    </r>
    <phoneticPr fontId="91"/>
  </si>
  <si>
    <t>ブートストラップ</t>
    <phoneticPr fontId="91"/>
  </si>
  <si>
    <r>
      <t>ゼロタッチプロビジョニングが利用できない場合は、信頼できる設備を整えて、ネットワークに投入する前に、デバイスのシリアル番号を登録し、</t>
    </r>
    <r>
      <rPr>
        <sz val="9"/>
        <rFont val="Red Hat Text"/>
      </rPr>
      <t>ID/</t>
    </r>
    <r>
      <rPr>
        <sz val="9"/>
        <rFont val="ＭＳ Ｐゴシック"/>
        <family val="3"/>
        <charset val="128"/>
      </rPr>
      <t>鍵</t>
    </r>
    <r>
      <rPr>
        <sz val="9"/>
        <rFont val="Red Hat Text"/>
      </rPr>
      <t>/</t>
    </r>
    <r>
      <rPr>
        <sz val="9"/>
        <rFont val="ＭＳ Ｐゴシック"/>
        <family val="3"/>
        <charset val="128"/>
      </rPr>
      <t>証明書をデバイスにプリロードします。</t>
    </r>
    <r>
      <rPr>
        <sz val="9"/>
        <rFont val="Red Hat Text"/>
      </rPr>
      <t xml:space="preserve"> </t>
    </r>
    <r>
      <rPr>
        <sz val="9"/>
        <rFont val="ＭＳ Ｐゴシック"/>
        <family val="3"/>
        <charset val="128"/>
      </rPr>
      <t>いずれの場合も、すべてのアカウントと登録と更新コマンドを暗号化します。</t>
    </r>
    <rPh sb="29" eb="31">
      <t>セツビ</t>
    </rPh>
    <rPh sb="32" eb="33">
      <t>トトノ</t>
    </rPh>
    <rPh sb="43" eb="45">
      <t>トウニュウ</t>
    </rPh>
    <rPh sb="69" eb="70">
      <t>カギ</t>
    </rPh>
    <phoneticPr fontId="91"/>
  </si>
  <si>
    <t xml:space="preserve">Establish monitoring rules for misbehavior and procedures to revoke certificates whenever a system resource or user is suspected of being compromised. </t>
    <phoneticPr fontId="91"/>
  </si>
  <si>
    <t>証明書管理</t>
    <rPh sb="0" eb="3">
      <t>ショウメイショ</t>
    </rPh>
    <rPh sb="3" eb="5">
      <t>カンリ</t>
    </rPh>
    <phoneticPr fontId="91"/>
  </si>
  <si>
    <r>
      <t>システムリソースまたはユーザが侵害されている疑いがある全ての場合に、不正行為と証明書の無効化処理を監視するルールを設定します。</t>
    </r>
    <r>
      <rPr>
        <sz val="9"/>
        <rFont val="Red Hat Text"/>
      </rPr>
      <t xml:space="preserve"> </t>
    </r>
    <rPh sb="15" eb="17">
      <t>シンガイ</t>
    </rPh>
    <rPh sb="27" eb="28">
      <t>スベ</t>
    </rPh>
    <rPh sb="43" eb="46">
      <t>ムコウカ</t>
    </rPh>
    <rPh sb="46" eb="48">
      <t>ショリ</t>
    </rPh>
    <rPh sb="57" eb="59">
      <t>セッテイ</t>
    </rPh>
    <phoneticPr fontId="91"/>
  </si>
  <si>
    <t>このコントロールは、有効で時機を失しないインシデント対応に役立ちます。</t>
    <rPh sb="10" eb="12">
      <t>ユウコウ</t>
    </rPh>
    <rPh sb="13" eb="15">
      <t>ジキ</t>
    </rPh>
    <rPh sb="16" eb="17">
      <t>シッ</t>
    </rPh>
    <phoneticPr fontId="91"/>
  </si>
  <si>
    <t xml:space="preserve">Define misuse patterns and establish policies for revocation of credentials. Implement procedures for the submission of misbehavior reports and a process (misbehavior authority) to adjudicate reports of misbehavior. Establish and implement procedures for revocation to occur within one day of authorization. </t>
    <phoneticPr fontId="91"/>
  </si>
  <si>
    <t>Lacking an established certificate management policy for revocation of credentials could have adverse effects. Hackers could target even one expired certificate to infiltrate the entire network and abuse it. Potential repercussions of poorly managed certificates include:
a. Application downtime or network outages due to unprecedented expiration;
b. Data breaches caused by poorly secured certificates and compromised keys;
c. Lawsuits and federal penalties for customer data mishandling;
d. Compliance or audit failure and accompanying fines;
e. Employee productivity reductions due to internal service downtime; and 
f. Loss of business and customer trust due to external-facing service downtime.</t>
    <phoneticPr fontId="91"/>
  </si>
  <si>
    <r>
      <t>悪用のパターンを定義し、資格情報を無効化するためのポリシーを設定します。</t>
    </r>
    <r>
      <rPr>
        <sz val="9"/>
        <rFont val="Red Hat Text"/>
      </rPr>
      <t xml:space="preserve"> </t>
    </r>
    <r>
      <rPr>
        <sz val="9"/>
        <rFont val="ＭＳ Ｐゴシック"/>
        <family val="3"/>
        <charset val="128"/>
      </rPr>
      <t>不正行為の報告を提出するための手順と、不正行為の報告を判定するためのプロセス（不正行為判定基準）を実装します。</t>
    </r>
    <r>
      <rPr>
        <sz val="9"/>
        <rFont val="Red Hat Text"/>
      </rPr>
      <t xml:space="preserve"> </t>
    </r>
    <r>
      <rPr>
        <sz val="9"/>
        <rFont val="ＭＳ Ｐゴシック"/>
        <family val="3"/>
        <charset val="128"/>
      </rPr>
      <t>認可を与えてから</t>
    </r>
    <r>
      <rPr>
        <sz val="9"/>
        <rFont val="Red Hat Text"/>
      </rPr>
      <t>1</t>
    </r>
    <r>
      <rPr>
        <sz val="9"/>
        <rFont val="ＭＳ Ｐゴシック"/>
        <family val="3"/>
        <charset val="128"/>
      </rPr>
      <t>日以内に認可を無効化するための手順を確立して実装します。</t>
    </r>
    <rPh sb="0" eb="2">
      <t>アクヨウ</t>
    </rPh>
    <rPh sb="17" eb="20">
      <t>ムコウカ</t>
    </rPh>
    <rPh sb="30" eb="32">
      <t>セッテイ</t>
    </rPh>
    <rPh sb="64" eb="66">
      <t>ハンテイ</t>
    </rPh>
    <rPh sb="80" eb="82">
      <t>ハンテイ</t>
    </rPh>
    <rPh sb="82" eb="84">
      <t>キジュン</t>
    </rPh>
    <rPh sb="93" eb="95">
      <t>ニンカ</t>
    </rPh>
    <rPh sb="96" eb="97">
      <t>アタ</t>
    </rPh>
    <rPh sb="106" eb="108">
      <t>ニンカ</t>
    </rPh>
    <rPh sb="109" eb="112">
      <t>ムコウカ</t>
    </rPh>
    <phoneticPr fontId="91"/>
  </si>
  <si>
    <r>
      <rPr>
        <sz val="9"/>
        <rFont val="ＭＳ Ｐゴシック"/>
        <family val="3"/>
        <charset val="128"/>
      </rPr>
      <t>運用に用いる証明書の有効期限を</t>
    </r>
    <r>
      <rPr>
        <sz val="9"/>
        <rFont val="Red Hat Text"/>
      </rPr>
      <t>3</t>
    </r>
    <r>
      <rPr>
        <sz val="9"/>
        <rFont val="ＭＳ Ｐゴシック"/>
        <family val="3"/>
        <charset val="128"/>
      </rPr>
      <t>年以内に設定します。</t>
    </r>
    <r>
      <rPr>
        <sz val="9"/>
        <rFont val="Red Hat Text"/>
      </rPr>
      <t xml:space="preserve"> </t>
    </r>
    <r>
      <rPr>
        <sz val="9"/>
        <rFont val="ＭＳ Ｐゴシック"/>
        <family val="3"/>
        <charset val="128"/>
      </rPr>
      <t>メーカは有効期限のないデバイス</t>
    </r>
    <r>
      <rPr>
        <sz val="9"/>
        <rFont val="Red Hat Text"/>
      </rPr>
      <t>ID</t>
    </r>
    <r>
      <rPr>
        <sz val="9"/>
        <rFont val="ＭＳ Ｐゴシック"/>
        <family val="3"/>
        <charset val="128"/>
      </rPr>
      <t>証明書を埋め込むことがありますが、そのような証明書は、より短い期限の運用のための証明書を設定するためにのみ使用する必要があります。</t>
    </r>
    <rPh sb="3" eb="4">
      <t>モチ</t>
    </rPh>
    <rPh sb="12" eb="14">
      <t>キゲン</t>
    </rPh>
    <rPh sb="20" eb="22">
      <t>セッテイ</t>
    </rPh>
    <rPh sb="73" eb="74">
      <t>ミジカ</t>
    </rPh>
    <rPh sb="75" eb="77">
      <t>キゲン</t>
    </rPh>
    <rPh sb="88" eb="90">
      <t>セッテイ</t>
    </rPh>
    <phoneticPr fontId="91"/>
  </si>
  <si>
    <r>
      <t>証明書を無効化するためのプロセスを制定し、報告に必要なチャネル、調査方法、失効リストへの掲載を承認</t>
    </r>
    <r>
      <rPr>
        <sz val="9"/>
        <color rgb="FF000000"/>
        <rFont val="Red Hat Text"/>
      </rPr>
      <t>/</t>
    </r>
    <r>
      <rPr>
        <sz val="9"/>
        <color rgb="FF000000"/>
        <rFont val="ＭＳ Ｐゴシック"/>
        <family val="3"/>
        <charset val="128"/>
      </rPr>
      <t>却下する権限を確立します。</t>
    </r>
    <r>
      <rPr>
        <sz val="9"/>
        <color rgb="FF000000"/>
        <rFont val="Red Hat Text"/>
      </rPr>
      <t xml:space="preserve"> </t>
    </r>
    <rPh sb="0" eb="3">
      <t>ショウメイショ</t>
    </rPh>
    <rPh sb="4" eb="7">
      <t>ムコウカ</t>
    </rPh>
    <rPh sb="17" eb="19">
      <t>セイテイ</t>
    </rPh>
    <rPh sb="21" eb="23">
      <t>ホウコク</t>
    </rPh>
    <rPh sb="24" eb="26">
      <t>ヒツヨウ</t>
    </rPh>
    <rPh sb="50" eb="52">
      <t>キャッカ</t>
    </rPh>
    <phoneticPr fontId="91"/>
  </si>
  <si>
    <r>
      <t>証明書はいくつかの状況で取り消されます（たとえば、ユーザの退職やロールの変更）。失効した証明書は、証明書失効リスト（</t>
    </r>
    <r>
      <rPr>
        <sz val="9"/>
        <rFont val="Red Hat Text"/>
      </rPr>
      <t>CRL</t>
    </r>
    <r>
      <rPr>
        <sz val="9"/>
        <rFont val="ＭＳ Ｐゴシック"/>
        <family val="3"/>
        <charset val="128"/>
      </rPr>
      <t>）またはオンライン証明書ステータスプロトコル（</t>
    </r>
    <r>
      <rPr>
        <sz val="9"/>
        <rFont val="Red Hat Text"/>
      </rPr>
      <t>OCSP</t>
    </r>
    <r>
      <rPr>
        <sz val="9"/>
        <rFont val="ＭＳ Ｐゴシック"/>
        <family val="3"/>
        <charset val="128"/>
      </rPr>
      <t>）に掲載され、取り消された証明書は監査レポートに記録されます。</t>
    </r>
    <rPh sb="29" eb="31">
      <t>タイショク</t>
    </rPh>
    <rPh sb="40" eb="42">
      <t>シッコウ</t>
    </rPh>
    <rPh sb="90" eb="92">
      <t>ケイサイ</t>
    </rPh>
    <rPh sb="95" eb="96">
      <t>ト</t>
    </rPh>
    <rPh sb="97" eb="98">
      <t>ケ</t>
    </rPh>
    <phoneticPr fontId="91"/>
  </si>
  <si>
    <t xml:space="preserve">Establish certificate management policies. Define minimum requirements for validation of device identities (enrollment) before certificate provisioning.  </t>
    <phoneticPr fontId="91"/>
  </si>
  <si>
    <t>アイデンティティ・アクセス管理(IAM)
証明書管理ポリシー</t>
    <rPh sb="13" eb="15">
      <t>カンリ</t>
    </rPh>
    <rPh sb="21" eb="24">
      <t>ショウメイショ</t>
    </rPh>
    <rPh sb="24" eb="26">
      <t>カンリ</t>
    </rPh>
    <phoneticPr fontId="91"/>
  </si>
  <si>
    <t>証明書管理</t>
    <rPh sb="0" eb="5">
      <t>ショウメイショカンリ</t>
    </rPh>
    <phoneticPr fontId="91"/>
  </si>
  <si>
    <t>証明書管理ポリシー</t>
    <rPh sb="0" eb="5">
      <t>ショウメイショカンリ</t>
    </rPh>
    <phoneticPr fontId="91"/>
  </si>
  <si>
    <r>
      <rPr>
        <sz val="9"/>
        <rFont val="ＭＳ Ｐゴシック"/>
        <family val="3"/>
        <charset val="128"/>
      </rPr>
      <t>証明書管理ポリシーを確立します。</t>
    </r>
    <r>
      <rPr>
        <sz val="9"/>
        <rFont val="Red Hat Text"/>
      </rPr>
      <t xml:space="preserve"> </t>
    </r>
    <r>
      <rPr>
        <sz val="9"/>
        <rFont val="ＭＳ Ｐゴシック"/>
        <family val="3"/>
        <charset val="128"/>
      </rPr>
      <t>証明書をプロビジョニングする前に、デバイスの</t>
    </r>
    <r>
      <rPr>
        <sz val="9"/>
        <rFont val="Red Hat Text"/>
      </rPr>
      <t>ID</t>
    </r>
    <r>
      <rPr>
        <sz val="9"/>
        <rFont val="ＭＳ Ｐゴシック"/>
        <family val="3"/>
        <charset val="128"/>
      </rPr>
      <t>検証（登録）の最低要件を定義します。</t>
    </r>
    <r>
      <rPr>
        <sz val="9"/>
        <rFont val="Red Hat Text"/>
      </rPr>
      <t xml:space="preserve"> </t>
    </r>
    <rPh sb="10" eb="12">
      <t>カクリツ</t>
    </rPh>
    <rPh sb="49" eb="50">
      <t>テイ</t>
    </rPh>
    <phoneticPr fontId="91"/>
  </si>
  <si>
    <t>Organizations should automate certificate management wherever possible for the enrollment, installation, monitoring, and replacement of certificates. Simple certificate enrollment protocol (SCEP) can be leveraged to enroll devices for automated certificate renewal.</t>
    <phoneticPr fontId="91"/>
  </si>
  <si>
    <t>アイデンティティ・アクセス管理(IAM)
証明書の自動処理</t>
    <rPh sb="13" eb="15">
      <t>カンリ</t>
    </rPh>
    <rPh sb="21" eb="24">
      <t>ショウメイショ</t>
    </rPh>
    <rPh sb="25" eb="27">
      <t>ジドウ</t>
    </rPh>
    <rPh sb="27" eb="29">
      <t>ショリ</t>
    </rPh>
    <phoneticPr fontId="91"/>
  </si>
  <si>
    <t>証明書の自動処理</t>
    <phoneticPr fontId="91"/>
  </si>
  <si>
    <r>
      <t>証明書の更新を含め、証明書処理の自動化を実施します。</t>
    </r>
    <r>
      <rPr>
        <sz val="9"/>
        <color rgb="FF000000"/>
        <rFont val="Red Hat Text"/>
      </rPr>
      <t xml:space="preserve"> </t>
    </r>
    <rPh sb="13" eb="15">
      <t>ショリ</t>
    </rPh>
    <rPh sb="20" eb="22">
      <t>ジッシ</t>
    </rPh>
    <phoneticPr fontId="91"/>
  </si>
  <si>
    <r>
      <t>組織は、証明書の登録、インストール、監視、更新のために、可能な限り証明書管理を自動化する必要があります。</t>
    </r>
    <r>
      <rPr>
        <sz val="9"/>
        <rFont val="Red Hat Text"/>
      </rPr>
      <t xml:space="preserve"> </t>
    </r>
    <r>
      <rPr>
        <sz val="9"/>
        <rFont val="ＭＳ Ｐゴシック"/>
        <family val="3"/>
        <charset val="128"/>
      </rPr>
      <t>証明書の自動更新によるデバイスの登録には、</t>
    </r>
    <r>
      <rPr>
        <sz val="9"/>
        <rFont val="Red Hat Text"/>
      </rPr>
      <t>SCEP( Simple Certificate Enrollment Protocol)</t>
    </r>
    <r>
      <rPr>
        <sz val="9"/>
        <rFont val="ＭＳ Ｐゴシック"/>
        <family val="3"/>
        <charset val="128"/>
      </rPr>
      <t>を利用することができます。</t>
    </r>
    <rPh sb="21" eb="23">
      <t>コウシン</t>
    </rPh>
    <rPh sb="53" eb="56">
      <t>ショウメイショ</t>
    </rPh>
    <rPh sb="57" eb="59">
      <t>ジドウ</t>
    </rPh>
    <rPh sb="59" eb="61">
      <t>コウシン</t>
    </rPh>
    <rPh sb="69" eb="71">
      <t>トウロク</t>
    </rPh>
    <phoneticPr fontId="91"/>
  </si>
  <si>
    <t xml:space="preserve">Establish secure key management processes for IoT systems that include (at a minimum) key generation, key derivation, key establishment/transport, key storage, key lifetimes, and key zeroization/destruction. Keys should be generated on the devices they will be used with whenever possible, assuming those devices have a sufficiently random entropy source. </t>
    <phoneticPr fontId="91"/>
  </si>
  <si>
    <t xml:space="preserve">Central key generation and distribution are acceptable if secure transport mechanisms are used to deliver key material (including out-of-band provisioning). </t>
    <phoneticPr fontId="91"/>
  </si>
  <si>
    <t>アイデンティティ・アクセス管理(IAM)
鍵管理</t>
    <rPh sb="13" eb="15">
      <t>カンリ</t>
    </rPh>
    <rPh sb="21" eb="24">
      <t>カギカンリ</t>
    </rPh>
    <phoneticPr fontId="91"/>
  </si>
  <si>
    <t>鍵管理</t>
  </si>
  <si>
    <t xml:space="preserve">IoTシステムのセキュアな鍵管理プロセスを確立して、最低限、鍵の生成、鍵の導出、鍵の確立/転送、鍵の保存、鍵の有効期限、鍵の抹消/破棄を実現します。デバイスが十分にランダムなエントロピーソースを持っていると想定される場合、可能な限り、使用するデバイスで鍵を生成する必要があります。 </t>
    <rPh sb="13" eb="14">
      <t>カギ</t>
    </rPh>
    <rPh sb="26" eb="29">
      <t>サイテイゲン</t>
    </rPh>
    <rPh sb="57" eb="59">
      <t>キゲン</t>
    </rPh>
    <rPh sb="62" eb="64">
      <t>マッショウ</t>
    </rPh>
    <rPh sb="68" eb="70">
      <t>ジツゲン</t>
    </rPh>
    <rPh sb="103" eb="105">
      <t>ソウテイ</t>
    </rPh>
    <rPh sb="108" eb="110">
      <t>バアイ</t>
    </rPh>
    <phoneticPr fontId="91"/>
  </si>
  <si>
    <t>キーマテリアルを配信にセキュアなトランスポートメカニズムを（帯域外プロビジョニングを含む）使用する場合は、鍵の一ヵ所での生成と配布は許容されます。</t>
    <rPh sb="53" eb="54">
      <t>カギ</t>
    </rPh>
    <phoneticPr fontId="91"/>
  </si>
  <si>
    <t xml:space="preserve">Establish a policy to never share private keys across multiple devices or groups and incorporate forward-secrecy whenever possible for key derivations (e.g., do not use static mechanisms). Keys should always be stored in a secure element (either software or hardware) capable of restricting key access by unauthorized actors. Keys should be limited in lifetime (when possible) to no more than three years, and ideally one year. </t>
    <phoneticPr fontId="91"/>
  </si>
  <si>
    <r>
      <t>複数のデバイスまたはグループ間で秘密鍵を共有しないというポリシーを確立し、鍵の導出には可能な限り前方秘匿性（</t>
    </r>
    <r>
      <rPr>
        <sz val="9"/>
        <rFont val="Red Hat Text"/>
      </rPr>
      <t>forward secrecy</t>
    </r>
    <r>
      <rPr>
        <sz val="9"/>
        <rFont val="ＭＳ Ｐゴシック"/>
        <family val="3"/>
        <charset val="128"/>
      </rPr>
      <t>）を組み込みます（たとえば、静的メカニズムを使用しないでください）。</t>
    </r>
    <r>
      <rPr>
        <sz val="9"/>
        <rFont val="Red Hat Text"/>
      </rPr>
      <t xml:space="preserve"> </t>
    </r>
    <r>
      <rPr>
        <sz val="9"/>
        <rFont val="ＭＳ Ｐゴシック"/>
        <family val="3"/>
        <charset val="128"/>
      </rPr>
      <t>鍵は常に、許可されていない者が鍵にアクセスすることを抑止できる安全な装置（ソフトウェアまたはハードウェア）に保存する必要があります。</t>
    </r>
    <r>
      <rPr>
        <sz val="9"/>
        <rFont val="Red Hat Text"/>
      </rPr>
      <t xml:space="preserve"> 鍵</t>
    </r>
    <r>
      <rPr>
        <sz val="9"/>
        <rFont val="ＭＳ Ｐゴシック"/>
        <family val="3"/>
        <charset val="128"/>
      </rPr>
      <t>の有効期限は（可能な場合）</t>
    </r>
    <r>
      <rPr>
        <sz val="9"/>
        <rFont val="Red Hat Text"/>
      </rPr>
      <t>3</t>
    </r>
    <r>
      <rPr>
        <sz val="9"/>
        <rFont val="ＭＳ Ｐゴシック"/>
        <family val="3"/>
        <charset val="128"/>
      </rPr>
      <t>年以内、理想的には</t>
    </r>
    <r>
      <rPr>
        <sz val="9"/>
        <rFont val="Red Hat Text"/>
      </rPr>
      <t>1</t>
    </r>
    <r>
      <rPr>
        <sz val="9"/>
        <rFont val="ＭＳ Ｐゴシック"/>
        <family val="3"/>
        <charset val="128"/>
      </rPr>
      <t>年に制限する必要があります。</t>
    </r>
    <r>
      <rPr>
        <sz val="9"/>
        <rFont val="Red Hat Text"/>
      </rPr>
      <t xml:space="preserve"> </t>
    </r>
    <rPh sb="48" eb="50">
      <t>ゼンポウ</t>
    </rPh>
    <rPh sb="50" eb="53">
      <t>ヒトクセイ</t>
    </rPh>
    <rPh sb="104" eb="105">
      <t>カギ</t>
    </rPh>
    <rPh sb="117" eb="118">
      <t>モノ</t>
    </rPh>
    <rPh sb="119" eb="120">
      <t>カギ</t>
    </rPh>
    <rPh sb="130" eb="132">
      <t>ヨクシ</t>
    </rPh>
    <rPh sb="138" eb="140">
      <t>ソウチ</t>
    </rPh>
    <rPh sb="171" eb="172">
      <t>カギ</t>
    </rPh>
    <rPh sb="175" eb="177">
      <t>キゲン</t>
    </rPh>
    <phoneticPr fontId="91"/>
  </si>
  <si>
    <t>鍵の更新（ローテーション、導出など）は自動化されたメカニズムで実施します。</t>
    <rPh sb="0" eb="1">
      <t>カギ</t>
    </rPh>
    <rPh sb="13" eb="15">
      <t>ドウシュツ</t>
    </rPh>
    <rPh sb="31" eb="33">
      <t>ジッシ</t>
    </rPh>
    <phoneticPr fontId="91"/>
  </si>
  <si>
    <r>
      <t>IoT</t>
    </r>
    <r>
      <rPr>
        <sz val="9"/>
        <rFont val="ＭＳ Ｐゴシック"/>
        <family val="3"/>
        <charset val="128"/>
      </rPr>
      <t>デバイスおよびサービス内の鍵管理を安全に構成するために、専用の鍵管理ユーザグループを設定します。</t>
    </r>
    <rPh sb="45" eb="47">
      <t>セッテイ</t>
    </rPh>
    <phoneticPr fontId="91"/>
  </si>
  <si>
    <t xml:space="preserve">技術的セキュリティポリシー
</t>
    <phoneticPr fontId="91"/>
  </si>
  <si>
    <t>アイデンティティ管理ポリシー</t>
  </si>
  <si>
    <t>このコントロールは、攻撃者に複雑さを課すことにより、侵害されたデバイスによって生じるリスクを軽減します。</t>
    <rPh sb="18" eb="19">
      <t>カ</t>
    </rPh>
    <rPh sb="39" eb="40">
      <t>ショウ</t>
    </rPh>
    <rPh sb="46" eb="48">
      <t>ケイゲン</t>
    </rPh>
    <phoneticPr fontId="91"/>
  </si>
  <si>
    <t>Technical controls on all IoT devices and associated services will enforce this control. Impose the minimum password complexity requirements (user/privileged/process, acting on behalf of a user) on all IoT devices and associated services. Complexities include:
1. Minimum password age
2. Maximum password age
3. Minimum password length
4. Password complexity = minimum character(s) from the four-character categories (A-Z, a-z, 0-9, special characters)
5. Password history size
Additionally, enforce automatic lockout of the account/node until an authorized system administrator reinstates the account.</t>
    <phoneticPr fontId="91"/>
  </si>
  <si>
    <t>アイデンティティ・アクセス管理(IAM)
パスワード管理</t>
    <rPh sb="13" eb="15">
      <t>カンリ</t>
    </rPh>
    <rPh sb="26" eb="28">
      <t>カンリ</t>
    </rPh>
    <phoneticPr fontId="91"/>
  </si>
  <si>
    <t>パスワード管理</t>
  </si>
  <si>
    <r>
      <rPr>
        <sz val="9"/>
        <rFont val="ＭＳ Ｐゴシック"/>
        <family val="3"/>
        <charset val="128"/>
      </rPr>
      <t>すべての</t>
    </r>
    <r>
      <rPr>
        <sz val="9"/>
        <rFont val="Red Hat Text"/>
      </rPr>
      <t>IoT</t>
    </r>
    <r>
      <rPr>
        <sz val="9"/>
        <rFont val="ＭＳ Ｐゴシック"/>
        <family val="3"/>
        <charset val="128"/>
      </rPr>
      <t>デバイスと関連サービス（クラウドサービスなど）に複雑なパスワードの最低要件を適用します。</t>
    </r>
    <r>
      <rPr>
        <sz val="9"/>
        <rFont val="Red Hat Text"/>
      </rPr>
      <t xml:space="preserve"> </t>
    </r>
    <r>
      <rPr>
        <sz val="9"/>
        <rFont val="ＭＳ Ｐゴシック"/>
        <family val="3"/>
        <charset val="128"/>
      </rPr>
      <t>パスワードの更新期限の要件を適用します。</t>
    </r>
    <r>
      <rPr>
        <sz val="9"/>
        <rFont val="Red Hat Text"/>
      </rPr>
      <t xml:space="preserve"> </t>
    </r>
    <r>
      <rPr>
        <sz val="9"/>
        <rFont val="ＭＳ Ｐゴシック"/>
        <family val="3"/>
        <charset val="128"/>
      </rPr>
      <t>ロックアウトのポリシーを定義して適用します。</t>
    </r>
    <rPh sb="41" eb="42">
      <t>テイ</t>
    </rPh>
    <rPh sb="58" eb="60">
      <t>コウシン</t>
    </rPh>
    <rPh sb="60" eb="62">
      <t>キゲン</t>
    </rPh>
    <phoneticPr fontId="91"/>
  </si>
  <si>
    <r>
      <t>デバイスと</t>
    </r>
    <r>
      <rPr>
        <sz val="9"/>
        <rFont val="Red Hat Text"/>
      </rPr>
      <t>IoT</t>
    </r>
    <r>
      <rPr>
        <sz val="9"/>
        <rFont val="ＭＳ Ｐゴシック"/>
        <family val="3"/>
        <charset val="128"/>
      </rPr>
      <t>インフラストラクチャ全体にたいして堅牢なパスワードプロセスを実施します。</t>
    </r>
    <r>
      <rPr>
        <sz val="9"/>
        <rFont val="Red Hat Text"/>
      </rPr>
      <t xml:space="preserve"> </t>
    </r>
    <r>
      <rPr>
        <sz val="9"/>
        <rFont val="ＭＳ Ｐゴシック"/>
        <family val="3"/>
        <charset val="128"/>
      </rPr>
      <t>パスワード、資格情報、秘密鍵をデバイスのファームウェアにハードコーディングしないでください。</t>
    </r>
    <r>
      <rPr>
        <sz val="9"/>
        <rFont val="Red Hat Text"/>
      </rPr>
      <t xml:space="preserve"> </t>
    </r>
    <r>
      <rPr>
        <sz val="9"/>
        <rFont val="ＭＳ Ｐゴシック"/>
        <family val="3"/>
        <charset val="128"/>
      </rPr>
      <t>複数のデバイスまたは製品ラインに対して重複する</t>
    </r>
    <r>
      <rPr>
        <sz val="9"/>
        <rFont val="Red Hat Text"/>
      </rPr>
      <t>ID</t>
    </r>
    <r>
      <rPr>
        <sz val="9"/>
        <rFont val="ＭＳ Ｐゴシック"/>
        <family val="3"/>
        <charset val="128"/>
      </rPr>
      <t>またはパスワードをプロビジョニングしないでください。</t>
    </r>
    <r>
      <rPr>
        <sz val="9"/>
        <rFont val="Red Hat Text"/>
      </rPr>
      <t xml:space="preserve"> NIST</t>
    </r>
    <r>
      <rPr>
        <sz val="9"/>
        <rFont val="ＭＳ Ｐゴシック"/>
        <family val="3"/>
        <charset val="128"/>
      </rPr>
      <t>の</t>
    </r>
    <r>
      <rPr>
        <sz val="9"/>
        <rFont val="Red Hat Text"/>
      </rPr>
      <t>SP800-63</t>
    </r>
    <r>
      <rPr>
        <sz val="9"/>
        <rFont val="ＭＳ Ｐゴシック"/>
        <family val="3"/>
        <charset val="128"/>
      </rPr>
      <t>：</t>
    </r>
    <r>
      <rPr>
        <sz val="9"/>
        <rFont val="Red Hat Text"/>
      </rPr>
      <t>Digital Identity Guidelines</t>
    </r>
    <r>
      <rPr>
        <sz val="9"/>
        <rFont val="ＭＳ Ｐゴシック"/>
        <family val="3"/>
        <charset val="128"/>
      </rPr>
      <t>などの業界標準に従ってください。</t>
    </r>
    <r>
      <rPr>
        <sz val="9"/>
        <rFont val="Red Hat Text"/>
      </rPr>
      <t xml:space="preserve"> </t>
    </r>
    <rPh sb="38" eb="40">
      <t>ジッシ</t>
    </rPh>
    <rPh sb="108" eb="109">
      <t>タイ</t>
    </rPh>
    <phoneticPr fontId="91"/>
  </si>
  <si>
    <r>
      <rPr>
        <sz val="9"/>
        <rFont val="ＭＳ Ｐゴシック"/>
        <family val="3"/>
        <charset val="128"/>
      </rPr>
      <t>デフォルトのパスワードを含むデバイスを確認および識別し、それらのパスワードをすぐに（できればネットワークに接続する前に）変更します。</t>
    </r>
    <r>
      <rPr>
        <sz val="9"/>
        <rFont val="Red Hat Text"/>
      </rPr>
      <t xml:space="preserve"> </t>
    </r>
    <r>
      <rPr>
        <sz val="9"/>
        <rFont val="ＭＳ Ｐゴシック"/>
        <family val="3"/>
        <charset val="128"/>
      </rPr>
      <t>複数のデバイス間で共有されているパスワードを特定し、それらのパスワードをすぐに一意の値に変更します。</t>
    </r>
    <phoneticPr fontId="91"/>
  </si>
  <si>
    <r>
      <t>IoT</t>
    </r>
    <r>
      <rPr>
        <sz val="9"/>
        <color rgb="FF000000"/>
        <rFont val="ＭＳ Ｐゴシック"/>
        <family val="3"/>
        <charset val="128"/>
      </rPr>
      <t>デバイスへのリモートアクセスにパスワードを使用する場合は、少なくとも年に</t>
    </r>
    <r>
      <rPr>
        <sz val="9"/>
        <color rgb="FF000000"/>
        <rFont val="Red Hat Text"/>
      </rPr>
      <t>1</t>
    </r>
    <r>
      <rPr>
        <sz val="9"/>
        <color rgb="FF000000"/>
        <rFont val="ＭＳ Ｐゴシック"/>
        <family val="3"/>
        <charset val="128"/>
      </rPr>
      <t>回はパスワードを更新してください。</t>
    </r>
    <r>
      <rPr>
        <sz val="9"/>
        <color rgb="FF000000"/>
        <rFont val="Red Hat Text"/>
      </rPr>
      <t xml:space="preserve"> </t>
    </r>
    <r>
      <rPr>
        <sz val="9"/>
        <color rgb="FF000000"/>
        <rFont val="ＭＳ Ｐゴシック"/>
        <family val="3"/>
        <charset val="128"/>
      </rPr>
      <t>可能であれば、パスワードの自動更新を可能にするメカニズムを実装します。</t>
    </r>
    <r>
      <rPr>
        <sz val="9"/>
        <color rgb="FF000000"/>
        <rFont val="Red Hat Text"/>
      </rPr>
      <t xml:space="preserve"> </t>
    </r>
    <r>
      <rPr>
        <sz val="9"/>
        <color rgb="FF000000"/>
        <rFont val="ＭＳ Ｐゴシック"/>
        <family val="3"/>
        <charset val="128"/>
      </rPr>
      <t>ネットワークに存在する</t>
    </r>
    <r>
      <rPr>
        <sz val="9"/>
        <color rgb="FF000000"/>
        <rFont val="Red Hat Text"/>
      </rPr>
      <t>IoT</t>
    </r>
    <r>
      <rPr>
        <sz val="9"/>
        <color rgb="FF000000"/>
        <rFont val="ＭＳ Ｐゴシック"/>
        <family val="3"/>
        <charset val="128"/>
      </rPr>
      <t>デバイスの数を考えると、デバイスの数が増えるにつれてパスワードの管理が難しくなるため、リモートアクセスには証明書を使用することが望ましいです。</t>
    </r>
    <r>
      <rPr>
        <sz val="9"/>
        <color rgb="FF000000"/>
        <rFont val="Red Hat Text"/>
      </rPr>
      <t xml:space="preserve"> </t>
    </r>
    <rPh sb="101" eb="103">
      <t>ソンザイ</t>
    </rPh>
    <phoneticPr fontId="91"/>
  </si>
  <si>
    <r>
      <t>ネットワークに存在する</t>
    </r>
    <r>
      <rPr>
        <sz val="9"/>
        <rFont val="Red Hat Text"/>
      </rPr>
      <t>IoT</t>
    </r>
    <r>
      <rPr>
        <sz val="9"/>
        <rFont val="ＭＳ Ｐゴシック"/>
        <family val="3"/>
        <charset val="128"/>
      </rPr>
      <t>デバイスの数を考えると、デバイスの数が増えるにつれてパスワードの管理が難しくなるため、リモートアクセス証明書を使用することが望ましいです。</t>
    </r>
    <r>
      <rPr>
        <sz val="9"/>
        <rFont val="Red Hat Text"/>
      </rPr>
      <t xml:space="preserve"> 
</t>
    </r>
    <rPh sb="7" eb="9">
      <t>ソンザイ</t>
    </rPh>
    <phoneticPr fontId="91"/>
  </si>
  <si>
    <t>アイデンティティ・アクセス管理(IAM)
トラストアンカーの管理</t>
    <rPh sb="13" eb="15">
      <t>カンリ</t>
    </rPh>
    <rPh sb="30" eb="32">
      <t>カンリ</t>
    </rPh>
    <phoneticPr fontId="91"/>
  </si>
  <si>
    <t>トラストアンカーの管理</t>
  </si>
  <si>
    <r>
      <t>デバイスとサービストラストアンカーのセキュアな更新を管理するためのプロセスを実施し、技術を適用します。</t>
    </r>
    <r>
      <rPr>
        <sz val="9"/>
        <rFont val="Red Hat Text"/>
      </rPr>
      <t xml:space="preserve"> </t>
    </r>
    <r>
      <rPr>
        <sz val="9"/>
        <rFont val="ＭＳ Ｐゴシック"/>
        <family val="3"/>
        <charset val="128"/>
      </rPr>
      <t>デバイスのトラストアンカーを更新するためのアクセスを、許可された管理者のみに制限します。</t>
    </r>
    <r>
      <rPr>
        <sz val="9"/>
        <rFont val="Red Hat Text"/>
      </rPr>
      <t xml:space="preserve"> </t>
    </r>
    <rPh sb="38" eb="40">
      <t>ジッシ</t>
    </rPh>
    <rPh sb="42" eb="44">
      <t>ギジュツ</t>
    </rPh>
    <rPh sb="45" eb="47">
      <t>テキヨウ</t>
    </rPh>
    <phoneticPr fontId="91"/>
  </si>
  <si>
    <t>自動更新機能を優先採用します。</t>
    <rPh sb="9" eb="11">
      <t>サイヨウ</t>
    </rPh>
    <phoneticPr fontId="91"/>
  </si>
  <si>
    <t xml:space="preserve">Establish an IoT incident management plan. Identify businesses and technical points of contact (PoCs) for each IoT system and inform these stakeholders of their roles and responsibilities should an incident occur. Define the roles of third-party organizations in an incident response (e.g., vendors and service providers). Define chain-of-custody for log/audit data captured from devices. Establish escalation procedures and define forensics activities that must be performed on devices. Consider acquiring automated forensics capabilities in real-time from networked devices. </t>
    <phoneticPr fontId="91"/>
  </si>
  <si>
    <t>Appropriately responding to incidents requires planning before any incidents occur. Both the ITIL and the Information Systems Audit and Control Association (ISACA) provide guidance for establishing an effective incident management process. Computer security incident response teams (CSIRTs) provide resources such as training and computer security response team handbooks. Note that improper handling of incident evidence can jeopardize prosecution efforts.</t>
    <phoneticPr fontId="91"/>
  </si>
  <si>
    <t>インシデント管理
インシデント対応</t>
    <rPh sb="6" eb="8">
      <t>カンリ</t>
    </rPh>
    <rPh sb="15" eb="17">
      <t>タイオウ</t>
    </rPh>
    <phoneticPr fontId="91"/>
  </si>
  <si>
    <t>インシデント管理</t>
    <rPh sb="6" eb="8">
      <t>カンリ</t>
    </rPh>
    <phoneticPr fontId="91"/>
  </si>
  <si>
    <t>インシデント対応</t>
    <rPh sb="6" eb="8">
      <t>タイオウ</t>
    </rPh>
    <phoneticPr fontId="91"/>
  </si>
  <si>
    <r>
      <t>インシデントに適切に対応するには、インシデントが発生する前に計画を立てる必要があります。</t>
    </r>
    <r>
      <rPr>
        <sz val="9"/>
        <rFont val="Red Hat Text"/>
      </rPr>
      <t xml:space="preserve"> ITIL</t>
    </r>
    <r>
      <rPr>
        <sz val="9"/>
        <rFont val="ＭＳ Ｐゴシック"/>
        <family val="3"/>
        <charset val="128"/>
      </rPr>
      <t>と</t>
    </r>
    <r>
      <rPr>
        <sz val="9"/>
        <rFont val="Red Hat Text"/>
      </rPr>
      <t>ISACA</t>
    </r>
    <r>
      <rPr>
        <sz val="9"/>
        <rFont val="ＭＳ Ｐゴシック"/>
        <family val="3"/>
        <charset val="128"/>
      </rPr>
      <t>の両方が、効果的なインシデント管理プロセスを確立するためのガイダンスを提供しています。コンピュータセキュリティインシデント対応チーム（</t>
    </r>
    <r>
      <rPr>
        <sz val="9"/>
        <rFont val="Red Hat Text"/>
      </rPr>
      <t>CSIRT</t>
    </r>
    <r>
      <rPr>
        <sz val="9"/>
        <rFont val="ＭＳ Ｐゴシック"/>
        <family val="3"/>
        <charset val="128"/>
      </rPr>
      <t>）は、トレーニングや</t>
    </r>
    <r>
      <rPr>
        <sz val="9"/>
        <rFont val="Red Hat Text"/>
      </rPr>
      <t>CSIRT</t>
    </r>
    <r>
      <rPr>
        <sz val="9"/>
        <rFont val="ＭＳ Ｐゴシック"/>
        <family val="3"/>
        <charset val="128"/>
      </rPr>
      <t>ハンドブックなどのリソースを提供します。インシデントの証拠の不適切な取り扱いは、起訴対応を危険にさらす可能性があることに注意してください。</t>
    </r>
    <rPh sb="184" eb="186">
      <t>タイオウ</t>
    </rPh>
    <phoneticPr fontId="91"/>
  </si>
  <si>
    <t xml:space="preserve">Devices that use cellular networks require Global Certification Forum (GCF) and PCS Type Certification Review Board (PTCRB) testing. Devices used in the human body require (SAR) testing. CTIA, UL 2900, and the Security Evaluation Standard for IoT Platforms (SESIP) offer a baseline security certificate for IoT devices. Arm Platform Security Architecture (PSA) provides certifications for chips containing a security component called a Root of Trust (PSA-RoT). </t>
    <phoneticPr fontId="91"/>
  </si>
  <si>
    <t xml:space="preserve">IoTデバイスのセキュリティ
</t>
    <phoneticPr fontId="91"/>
  </si>
  <si>
    <r>
      <t>テストを受け、デバイスセキュリティ認証を取得した</t>
    </r>
    <r>
      <rPr>
        <sz val="9"/>
        <rFont val="Red Hat Text"/>
      </rPr>
      <t>IoT</t>
    </r>
    <r>
      <rPr>
        <sz val="9"/>
        <rFont val="ＭＳ Ｐゴシック"/>
        <family val="3"/>
        <charset val="128"/>
      </rPr>
      <t>製品を採用します。</t>
    </r>
    <r>
      <rPr>
        <sz val="9"/>
        <rFont val="Red Hat Text"/>
      </rPr>
      <t xml:space="preserve"> </t>
    </r>
    <rPh sb="30" eb="32">
      <t>サイヨウ</t>
    </rPh>
    <phoneticPr fontId="91"/>
  </si>
  <si>
    <r>
      <t>セルラーネットワークを使用するデバイスには、</t>
    </r>
    <r>
      <rPr>
        <sz val="9"/>
        <rFont val="Red Hat Text"/>
      </rPr>
      <t>Global Certification Forum</t>
    </r>
    <r>
      <rPr>
        <sz val="9"/>
        <rFont val="ＭＳ Ｐゴシック"/>
        <family val="3"/>
        <charset val="128"/>
      </rPr>
      <t>（</t>
    </r>
    <r>
      <rPr>
        <sz val="9"/>
        <rFont val="Red Hat Text"/>
      </rPr>
      <t>GCF</t>
    </r>
    <r>
      <rPr>
        <sz val="9"/>
        <rFont val="ＭＳ Ｐゴシック"/>
        <family val="3"/>
        <charset val="128"/>
      </rPr>
      <t>）および</t>
    </r>
    <r>
      <rPr>
        <sz val="9"/>
        <rFont val="Red Hat Text"/>
      </rPr>
      <t>PCS Type Certification Review Board</t>
    </r>
    <r>
      <rPr>
        <sz val="9"/>
        <rFont val="ＭＳ Ｐゴシック"/>
        <family val="3"/>
        <charset val="128"/>
      </rPr>
      <t>（</t>
    </r>
    <r>
      <rPr>
        <sz val="9"/>
        <rFont val="Red Hat Text"/>
      </rPr>
      <t>PTCRB</t>
    </r>
    <r>
      <rPr>
        <sz val="9"/>
        <rFont val="ＭＳ Ｐゴシック"/>
        <family val="3"/>
        <charset val="128"/>
      </rPr>
      <t>）のテストが必要です。</t>
    </r>
    <r>
      <rPr>
        <sz val="9"/>
        <rFont val="Red Hat Text"/>
      </rPr>
      <t xml:space="preserve"> </t>
    </r>
    <r>
      <rPr>
        <sz val="9"/>
        <rFont val="ＭＳ Ｐゴシック"/>
        <family val="3"/>
        <charset val="128"/>
      </rPr>
      <t>人体で使用されるデバイスには、比吸収率（</t>
    </r>
    <r>
      <rPr>
        <sz val="9"/>
        <rFont val="Red Hat Text"/>
      </rPr>
      <t>SAR</t>
    </r>
    <r>
      <rPr>
        <sz val="9"/>
        <rFont val="ＭＳ Ｐゴシック"/>
        <family val="3"/>
        <charset val="128"/>
      </rPr>
      <t>）テストが必要です。</t>
    </r>
    <r>
      <rPr>
        <sz val="9"/>
        <rFont val="Red Hat Text"/>
      </rPr>
      <t xml:space="preserve"> CTIA</t>
    </r>
    <r>
      <rPr>
        <sz val="9"/>
        <rFont val="ＭＳ Ｐゴシック"/>
        <family val="3"/>
        <charset val="128"/>
      </rPr>
      <t>、</t>
    </r>
    <r>
      <rPr>
        <sz val="9"/>
        <rFont val="Red Hat Text"/>
      </rPr>
      <t>UL 2900</t>
    </r>
    <r>
      <rPr>
        <sz val="9"/>
        <rFont val="ＭＳ Ｐゴシック"/>
        <family val="3"/>
        <charset val="128"/>
      </rPr>
      <t>、および</t>
    </r>
    <r>
      <rPr>
        <sz val="9"/>
        <rFont val="Red Hat Text"/>
      </rPr>
      <t>IoT</t>
    </r>
    <r>
      <rPr>
        <sz val="9"/>
        <rFont val="ＭＳ Ｐゴシック"/>
        <family val="3"/>
        <charset val="128"/>
      </rPr>
      <t>プラットフォームのセキュリティ評価基準（</t>
    </r>
    <r>
      <rPr>
        <sz val="9"/>
        <rFont val="Red Hat Text"/>
      </rPr>
      <t>SESIP</t>
    </r>
    <r>
      <rPr>
        <sz val="9"/>
        <rFont val="ＭＳ Ｐゴシック"/>
        <family val="3"/>
        <charset val="128"/>
      </rPr>
      <t>）は、</t>
    </r>
    <r>
      <rPr>
        <sz val="9"/>
        <rFont val="Red Hat Text"/>
      </rPr>
      <t>IoT</t>
    </r>
    <r>
      <rPr>
        <sz val="9"/>
        <rFont val="ＭＳ Ｐゴシック"/>
        <family val="3"/>
        <charset val="128"/>
      </rPr>
      <t>デバイスのベースラインセキュリティ証明書を提供します。</t>
    </r>
    <r>
      <rPr>
        <sz val="9"/>
        <rFont val="Red Hat Text"/>
      </rPr>
      <t xml:space="preserve"> Arm</t>
    </r>
    <r>
      <rPr>
        <sz val="9"/>
        <rFont val="ＭＳ Ｐゴシック"/>
        <family val="3"/>
        <charset val="128"/>
      </rPr>
      <t>社の</t>
    </r>
    <r>
      <rPr>
        <sz val="9"/>
        <rFont val="Red Hat Text"/>
      </rPr>
      <t>Platform Security Architecture</t>
    </r>
    <r>
      <rPr>
        <sz val="9"/>
        <rFont val="ＭＳ Ｐゴシック"/>
        <family val="3"/>
        <charset val="128"/>
      </rPr>
      <t>（</t>
    </r>
    <r>
      <rPr>
        <sz val="9"/>
        <rFont val="Red Hat Text"/>
      </rPr>
      <t>PSA</t>
    </r>
    <r>
      <rPr>
        <sz val="9"/>
        <rFont val="ＭＳ Ｐゴシック"/>
        <family val="3"/>
        <charset val="128"/>
      </rPr>
      <t>）は、</t>
    </r>
    <r>
      <rPr>
        <sz val="9"/>
        <rFont val="Red Hat Text"/>
      </rPr>
      <t>Root of Trust</t>
    </r>
    <r>
      <rPr>
        <sz val="9"/>
        <rFont val="ＭＳ Ｐゴシック"/>
        <family val="3"/>
        <charset val="128"/>
      </rPr>
      <t>（</t>
    </r>
    <r>
      <rPr>
        <sz val="9"/>
        <rFont val="Red Hat Text"/>
      </rPr>
      <t>PSA-RoT</t>
    </r>
    <r>
      <rPr>
        <sz val="9"/>
        <rFont val="ＭＳ Ｐゴシック"/>
        <family val="3"/>
        <charset val="128"/>
      </rPr>
      <t>）と呼ばれるセキュリティコンポーネントを搭載したチップの証明書です。</t>
    </r>
    <rPh sb="224" eb="225">
      <t>シャ</t>
    </rPh>
    <rPh sb="304" eb="306">
      <t>トウサイ</t>
    </rPh>
    <rPh sb="312" eb="315">
      <t>ショウメイショ</t>
    </rPh>
    <phoneticPr fontId="91"/>
  </si>
  <si>
    <t>IoTデバイスのセキュリティ
セキュアな構成</t>
    <rPh sb="20" eb="22">
      <t>コウセイ</t>
    </rPh>
    <phoneticPr fontId="91"/>
  </si>
  <si>
    <t>セキュアな構成</t>
    <rPh sb="5" eb="7">
      <t>コウセイ</t>
    </rPh>
    <phoneticPr fontId="91"/>
  </si>
  <si>
    <r>
      <t>IoT</t>
    </r>
    <r>
      <rPr>
        <sz val="9"/>
        <rFont val="ＭＳ Ｐゴシック"/>
        <family val="3"/>
        <charset val="128"/>
      </rPr>
      <t>デバイスの不要なハードウェア機能（不要な無線や</t>
    </r>
    <r>
      <rPr>
        <sz val="9"/>
        <rFont val="Red Hat Text"/>
      </rPr>
      <t>USB</t>
    </r>
    <r>
      <rPr>
        <sz val="9"/>
        <rFont val="ＭＳ Ｐゴシック"/>
        <family val="3"/>
        <charset val="128"/>
      </rPr>
      <t>インターフェイスなど）を除去またはロックします。</t>
    </r>
    <r>
      <rPr>
        <sz val="9"/>
        <rFont val="Red Hat Text"/>
      </rPr>
      <t xml:space="preserve"> </t>
    </r>
    <r>
      <rPr>
        <sz val="9"/>
        <rFont val="ＭＳ Ｐゴシック"/>
        <family val="3"/>
        <charset val="128"/>
      </rPr>
      <t>テストインターフェイス（</t>
    </r>
    <r>
      <rPr>
        <sz val="9"/>
        <rFont val="Red Hat Text"/>
      </rPr>
      <t>JTAG</t>
    </r>
    <r>
      <rPr>
        <sz val="9"/>
        <rFont val="ＭＳ Ｐゴシック"/>
        <family val="3"/>
        <charset val="128"/>
      </rPr>
      <t>、</t>
    </r>
    <r>
      <rPr>
        <sz val="9"/>
        <rFont val="Red Hat Text"/>
      </rPr>
      <t>UART</t>
    </r>
    <r>
      <rPr>
        <sz val="9"/>
        <rFont val="ＭＳ Ｐゴシック"/>
        <family val="3"/>
        <charset val="128"/>
      </rPr>
      <t>、</t>
    </r>
    <r>
      <rPr>
        <sz val="9"/>
        <rFont val="Red Hat Text"/>
      </rPr>
      <t>GPIO</t>
    </r>
    <r>
      <rPr>
        <sz val="9"/>
        <rFont val="ＭＳ Ｐゴシック"/>
        <family val="3"/>
        <charset val="128"/>
      </rPr>
      <t>）を無効にするか、パスワードで保護します。</t>
    </r>
    <r>
      <rPr>
        <sz val="9"/>
        <rFont val="Red Hat Text"/>
      </rPr>
      <t xml:space="preserve"> </t>
    </r>
    <rPh sb="41" eb="43">
      <t>ジョキョ</t>
    </rPh>
    <rPh sb="95" eb="97">
      <t>ホゴ</t>
    </rPh>
    <phoneticPr fontId="91"/>
  </si>
  <si>
    <r>
      <t>多くの場合、これらのテスト機能は開発中および製造時に有効にしてあります。</t>
    </r>
    <r>
      <rPr>
        <sz val="9"/>
        <color rgb="FF000000"/>
        <rFont val="Red Hat Text"/>
      </rPr>
      <t xml:space="preserve"> </t>
    </r>
    <r>
      <rPr>
        <sz val="9"/>
        <color rgb="FF000000"/>
        <rFont val="ＭＳ Ｐゴシック"/>
        <family val="3"/>
        <charset val="128"/>
      </rPr>
      <t>デバイスを本番環境に投入する前に、テスト機能を無効化または削除するプロセスを実施します。</t>
    </r>
    <r>
      <rPr>
        <sz val="9"/>
        <color rgb="FF000000"/>
        <rFont val="Red Hat Text"/>
      </rPr>
      <t xml:space="preserve"> </t>
    </r>
    <r>
      <rPr>
        <sz val="9"/>
        <color rgb="FF000000"/>
        <rFont val="ＭＳ Ｐゴシック"/>
        <family val="3"/>
        <charset val="128"/>
      </rPr>
      <t>デバッグ用のインターフェイスが適切に保護されていることを確認します。</t>
    </r>
    <rPh sb="47" eb="49">
      <t>トウニュウ</t>
    </rPh>
    <rPh sb="75" eb="77">
      <t>ジッシ</t>
    </rPh>
    <rPh sb="86" eb="87">
      <t>ヨウ</t>
    </rPh>
    <phoneticPr fontId="91"/>
  </si>
  <si>
    <r>
      <t>ファームウェアとそのコンポーネントのソフトウェア署名を、アップデートする前に検証するデバイスを配備します。</t>
    </r>
    <r>
      <rPr>
        <sz val="9"/>
        <rFont val="Red Hat Text"/>
      </rPr>
      <t xml:space="preserve"> </t>
    </r>
    <rPh sb="47" eb="49">
      <t>ハイビ</t>
    </rPh>
    <phoneticPr fontId="91"/>
  </si>
  <si>
    <r>
      <t>署名検証の失敗は、</t>
    </r>
    <r>
      <rPr>
        <sz val="9"/>
        <rFont val="Red Hat Text"/>
      </rPr>
      <t>IoT</t>
    </r>
    <r>
      <rPr>
        <sz val="9"/>
        <rFont val="ＭＳ Ｐゴシック"/>
        <family val="3"/>
        <charset val="128"/>
      </rPr>
      <t>デバイスの適切な機能に影響を与える可能性があり、攻撃者によるデバイスのなりすましを示している可能性もあります。</t>
    </r>
    <phoneticPr fontId="91"/>
  </si>
  <si>
    <t xml:space="preserve">Integrate chip-to-cloud capabilities that leverage microcontroller units (MCUs) with pre-provisioned cloud trust anchors to support more secure bootstrap and zero-touch provisioning of IoT devices. Use secure MCU hardware features to protect key material and cryptographic primitives and perform trusted bootloading by validating software before booting. 
</t>
    <phoneticPr fontId="91"/>
  </si>
  <si>
    <t>Chip-to-cloud options include those from AWS, Microchip, and Azure Sphere.</t>
    <phoneticPr fontId="91"/>
  </si>
  <si>
    <r>
      <rPr>
        <sz val="9"/>
        <color rgb="FF000000"/>
        <rFont val="ＭＳ Ｐゴシック"/>
        <family val="3"/>
        <charset val="128"/>
      </rPr>
      <t>チップツークラウド</t>
    </r>
    <r>
      <rPr>
        <sz val="9"/>
        <color rgb="FF000000"/>
        <rFont val="Red Hat Text"/>
        <family val="3"/>
      </rPr>
      <t xml:space="preserve"> (chip-to-cloud) </t>
    </r>
    <r>
      <rPr>
        <sz val="9"/>
        <color rgb="FF000000"/>
        <rFont val="ＭＳ Ｐゴシック"/>
        <family val="3"/>
        <charset val="128"/>
      </rPr>
      <t>へのオプションは、</t>
    </r>
    <r>
      <rPr>
        <sz val="9"/>
        <color rgb="FF000000"/>
        <rFont val="Red Hat Text"/>
      </rPr>
      <t>AWS</t>
    </r>
    <r>
      <rPr>
        <sz val="9"/>
        <color rgb="FF000000"/>
        <rFont val="ＭＳ Ｐゴシック"/>
        <family val="3"/>
        <charset val="128"/>
      </rPr>
      <t>、</t>
    </r>
    <r>
      <rPr>
        <sz val="9"/>
        <color rgb="FF000000"/>
        <rFont val="Red Hat Text"/>
      </rPr>
      <t>Microchip</t>
    </r>
    <r>
      <rPr>
        <sz val="9"/>
        <color rgb="FF000000"/>
        <rFont val="ＭＳ Ｐゴシック"/>
        <family val="3"/>
        <charset val="128"/>
      </rPr>
      <t>、</t>
    </r>
    <r>
      <rPr>
        <sz val="9"/>
        <color rgb="FF000000"/>
        <rFont val="Red Hat Text"/>
      </rPr>
      <t>AzureSphere</t>
    </r>
    <r>
      <rPr>
        <sz val="9"/>
        <color rgb="FF000000"/>
        <rFont val="ＭＳ Ｐゴシック"/>
        <family val="3"/>
        <charset val="128"/>
      </rPr>
      <t>から提供されています。</t>
    </r>
    <rPh sb="62" eb="64">
      <t>テイキョウ</t>
    </rPh>
    <phoneticPr fontId="91"/>
  </si>
  <si>
    <t xml:space="preserve">Deploy IoT devices that apply tamper protection for security-critical device components. Tamper protections range from simple seals and/or locked covers to piezo-electric circuits (depending on the threat environment). </t>
    <phoneticPr fontId="91"/>
  </si>
  <si>
    <r>
      <rPr>
        <sz val="9"/>
        <rFont val="ＭＳ Ｐゴシック"/>
        <family val="3"/>
        <charset val="128"/>
      </rPr>
      <t>セキュリティが重要な要件であるデバイスコンポーネントに改ざん防止機能を適用した</t>
    </r>
    <r>
      <rPr>
        <sz val="9"/>
        <rFont val="Red Hat Text"/>
      </rPr>
      <t>IoT</t>
    </r>
    <r>
      <rPr>
        <sz val="9"/>
        <rFont val="ＭＳ Ｐゴシック"/>
        <family val="3"/>
        <charset val="128"/>
      </rPr>
      <t>デバイスを配備します。</t>
    </r>
    <r>
      <rPr>
        <sz val="9"/>
        <rFont val="Red Hat Text"/>
      </rPr>
      <t xml:space="preserve"> </t>
    </r>
    <r>
      <rPr>
        <sz val="9"/>
        <rFont val="ＭＳ Ｐゴシック"/>
        <family val="3"/>
        <charset val="128"/>
      </rPr>
      <t>改ざん防止は、単純なシールやカバーの施錠から圧電回路まで多岐にわたります（脅威環境によって異なります）。</t>
    </r>
    <rPh sb="10" eb="12">
      <t>ヨウケン</t>
    </rPh>
    <rPh sb="32" eb="34">
      <t>キノウ</t>
    </rPh>
    <rPh sb="47" eb="49">
      <t>ハイビ</t>
    </rPh>
    <rPh sb="72" eb="74">
      <t>セジョウ</t>
    </rPh>
    <phoneticPr fontId="91"/>
  </si>
  <si>
    <r>
      <rPr>
        <sz val="9"/>
        <color rgb="FF000000"/>
        <rFont val="ＭＳ Ｐゴシック"/>
        <family val="3"/>
        <charset val="128"/>
      </rPr>
      <t>物理的なセキュリティは、デバイスコンポーネントへのアクセス、ポートへの接続、またはアクティビティの監視によって危険にさらされる可能性があります。</t>
    </r>
    <r>
      <rPr>
        <sz val="9"/>
        <color rgb="FF000000"/>
        <rFont val="Red Hat Text"/>
      </rPr>
      <t xml:space="preserve"> </t>
    </r>
    <r>
      <rPr>
        <sz val="9"/>
        <color rgb="FF000000"/>
        <rFont val="ＭＳ Ｐゴシック"/>
        <family val="3"/>
        <charset val="128"/>
      </rPr>
      <t>これらの侵害は、攻撃で使用したり、追加のアクセスを手に入れたりするために使用できます。</t>
    </r>
    <r>
      <rPr>
        <sz val="9"/>
        <color rgb="FF000000"/>
        <rFont val="Red Hat Text"/>
      </rPr>
      <t xml:space="preserve"> </t>
    </r>
    <rPh sb="98" eb="99">
      <t>テ</t>
    </rPh>
    <rPh sb="100" eb="101">
      <t>イ</t>
    </rPh>
    <phoneticPr fontId="91"/>
  </si>
  <si>
    <r>
      <rPr>
        <sz val="9"/>
        <rFont val="ＭＳ Ｐゴシック"/>
        <family val="3"/>
        <charset val="128"/>
      </rPr>
      <t>リアルタイムオペレーティングシステム（</t>
    </r>
    <r>
      <rPr>
        <sz val="9"/>
        <rFont val="Red Hat Text"/>
      </rPr>
      <t>RTOS</t>
    </r>
    <r>
      <rPr>
        <sz val="9"/>
        <rFont val="ＭＳ Ｐゴシック"/>
        <family val="3"/>
        <charset val="128"/>
      </rPr>
      <t>）で動作する</t>
    </r>
    <r>
      <rPr>
        <sz val="9"/>
        <rFont val="Red Hat Text"/>
      </rPr>
      <t>IoT</t>
    </r>
    <r>
      <rPr>
        <sz val="9"/>
        <rFont val="ＭＳ Ｐゴシック"/>
        <family val="3"/>
        <charset val="128"/>
      </rPr>
      <t>デバイスの場合、</t>
    </r>
    <r>
      <rPr>
        <sz val="9"/>
        <rFont val="Red Hat Text"/>
      </rPr>
      <t>RTOS</t>
    </r>
    <r>
      <rPr>
        <sz val="9"/>
        <rFont val="ＭＳ Ｐゴシック"/>
        <family val="3"/>
        <charset val="128"/>
      </rPr>
      <t>が、セキュリティ機能の最低限の組合せを持っていることを確認します。それはアプリケーションのサンドボックス、セキュアブート、アクセス制御、信頼できる実行環境、カーネルの分離、（最小化された）マイクロカーネルなどです。</t>
    </r>
    <rPh sb="56" eb="57">
      <t>テイ</t>
    </rPh>
    <rPh sb="59" eb="61">
      <t>クミアワ</t>
    </rPh>
    <rPh sb="63" eb="64">
      <t>モ</t>
    </rPh>
    <phoneticPr fontId="91"/>
  </si>
  <si>
    <r>
      <rPr>
        <sz val="9"/>
        <color rgb="FF000000"/>
        <rFont val="ＭＳ Ｐゴシック"/>
        <family val="3"/>
        <charset val="128"/>
      </rPr>
      <t>これらのタイプのリアルタイムオペレーティングシステム（</t>
    </r>
    <r>
      <rPr>
        <sz val="9"/>
        <color rgb="FF000000"/>
        <rFont val="Red Hat Text"/>
      </rPr>
      <t>RTOS</t>
    </r>
    <r>
      <rPr>
        <sz val="9"/>
        <color rgb="FF000000"/>
        <rFont val="ＭＳ Ｐゴシック"/>
        <family val="3"/>
        <charset val="128"/>
      </rPr>
      <t>）は、システムに最低レベルのセキュリティを組み込み、デバイス（ネットワーク型またはその他の物理型の）への入り口における攻撃を防ぐのに役立ちます。セキュアな</t>
    </r>
    <r>
      <rPr>
        <sz val="9"/>
        <color rgb="FF000000"/>
        <rFont val="Red Hat Text"/>
      </rPr>
      <t>RTOS</t>
    </r>
    <r>
      <rPr>
        <sz val="9"/>
        <color rgb="FF000000"/>
        <rFont val="ＭＳ Ｐゴシック"/>
        <family val="3"/>
        <charset val="128"/>
      </rPr>
      <t>は、</t>
    </r>
    <r>
      <rPr>
        <sz val="9"/>
        <color rgb="FF000000"/>
        <rFont val="Red Hat Text"/>
      </rPr>
      <t>OS</t>
    </r>
    <r>
      <rPr>
        <sz val="9"/>
        <color rgb="FF000000"/>
        <rFont val="ＭＳ Ｐゴシック"/>
        <family val="3"/>
        <charset val="128"/>
      </rPr>
      <t>が悪意のある攻撃に対して、いかなる侵入経路であれ防御するのに役立つ、いくつかの重要なセキュリティの考え方を提供します。セキュリティ機能が強化された</t>
    </r>
    <r>
      <rPr>
        <sz val="9"/>
        <color rgb="FF000000"/>
        <rFont val="Red Hat Text"/>
      </rPr>
      <t>RTOS</t>
    </r>
    <r>
      <rPr>
        <sz val="9"/>
        <color rgb="FF000000"/>
        <rFont val="ＭＳ Ｐゴシック"/>
        <family val="3"/>
        <charset val="128"/>
      </rPr>
      <t>は、ネットワーク接続された組み込みデバイスに最適な保護です。この種の</t>
    </r>
    <r>
      <rPr>
        <sz val="9"/>
        <color rgb="FF000000"/>
        <rFont val="Red Hat Text"/>
      </rPr>
      <t>RTOS</t>
    </r>
    <r>
      <rPr>
        <sz val="9"/>
        <color rgb="FF000000"/>
        <rFont val="ＭＳ Ｐゴシック"/>
        <family val="3"/>
        <charset val="128"/>
      </rPr>
      <t>は、リアルタイム特性を提供し、必要なネットワーク機能をサポートし、通常は</t>
    </r>
    <r>
      <rPr>
        <sz val="9"/>
        <color rgb="FF000000"/>
        <rFont val="Red Hat Text"/>
      </rPr>
      <t xml:space="preserve"> Linux</t>
    </r>
    <r>
      <rPr>
        <sz val="9"/>
        <color rgb="FF000000"/>
        <rFont val="ＭＳ Ｐゴシック"/>
        <family val="3"/>
        <charset val="128"/>
      </rPr>
      <t>などの汎用</t>
    </r>
    <r>
      <rPr>
        <sz val="9"/>
        <color rgb="FF000000"/>
        <rFont val="Red Hat Text"/>
      </rPr>
      <t>OS</t>
    </r>
    <r>
      <rPr>
        <sz val="9"/>
        <color rgb="FF000000"/>
        <rFont val="ＭＳ Ｐゴシック"/>
        <family val="3"/>
        <charset val="128"/>
      </rPr>
      <t xml:space="preserve">よりもサイズが小さくなります。また、次のような高度なセキュリティ対策機能も提供します。
</t>
    </r>
    <r>
      <rPr>
        <sz val="9"/>
        <color rgb="FF000000"/>
        <rFont val="Red Hat Text"/>
      </rPr>
      <t>•</t>
    </r>
    <r>
      <rPr>
        <sz val="9"/>
        <color rgb="FF000000"/>
        <rFont val="ＭＳ Ｐゴシック"/>
        <family val="3"/>
        <charset val="128"/>
      </rPr>
      <t xml:space="preserve">ファイルシステムオブジェクトへの任意アクセス制御
</t>
    </r>
    <r>
      <rPr>
        <sz val="9"/>
        <color rgb="FF000000"/>
        <rFont val="Red Hat Text"/>
      </rPr>
      <t>•</t>
    </r>
    <r>
      <rPr>
        <sz val="9"/>
        <color rgb="FF000000"/>
        <rFont val="ＭＳ Ｐゴシック"/>
        <family val="3"/>
        <charset val="128"/>
      </rPr>
      <t xml:space="preserve">ロールと機能に基づくきめ細かいユーザアクセス制御
</t>
    </r>
    <r>
      <rPr>
        <sz val="9"/>
        <color rgb="FF000000"/>
        <rFont val="Red Hat Text"/>
      </rPr>
      <t>•</t>
    </r>
    <r>
      <rPr>
        <sz val="9"/>
        <color rgb="FF000000"/>
        <rFont val="ＭＳ Ｐゴシック"/>
        <family val="3"/>
        <charset val="128"/>
      </rPr>
      <t xml:space="preserve">ユーザの識別と認証の機能
</t>
    </r>
    <r>
      <rPr>
        <sz val="9"/>
        <color rgb="FF000000"/>
        <rFont val="Red Hat Text"/>
      </rPr>
      <t>•DDoS</t>
    </r>
    <r>
      <rPr>
        <sz val="9"/>
        <color rgb="FF000000"/>
        <rFont val="ＭＳ Ｐゴシック"/>
        <family val="3"/>
        <charset val="128"/>
      </rPr>
      <t xml:space="preserve">攻撃を阻止するのに役立つデバイスとシステムのクォータ
</t>
    </r>
    <r>
      <rPr>
        <sz val="9"/>
        <color rgb="FF000000"/>
        <rFont val="Red Hat Text"/>
      </rPr>
      <t>•</t>
    </r>
    <r>
      <rPr>
        <sz val="9"/>
        <color rgb="FF000000"/>
        <rFont val="ＭＳ Ｐゴシック"/>
        <family val="3"/>
        <charset val="128"/>
      </rPr>
      <t xml:space="preserve">保証された通信リンクのための信頼できるパスメカニズム
</t>
    </r>
    <r>
      <rPr>
        <sz val="9"/>
        <color rgb="FF000000"/>
        <rFont val="Red Hat Text"/>
      </rPr>
      <t>•</t>
    </r>
    <r>
      <rPr>
        <sz val="9"/>
        <color rgb="FF000000"/>
        <rFont val="ＭＳ Ｐゴシック"/>
        <family val="3"/>
        <charset val="128"/>
      </rPr>
      <t>使用済みメモリの再利用または閲覧による攻撃を阻止する残存データ防御</t>
    </r>
    <phoneticPr fontId="91"/>
  </si>
  <si>
    <r>
      <t>ハードウェアベースの隔離機能を持つ</t>
    </r>
    <r>
      <rPr>
        <sz val="9"/>
        <rFont val="Red Hat Text"/>
      </rPr>
      <t>MCU</t>
    </r>
    <r>
      <rPr>
        <sz val="9"/>
        <rFont val="ＭＳ Ｐゴシック"/>
        <family val="3"/>
        <charset val="128"/>
      </rPr>
      <t>を用いることで、高いレベルのセキュリティ保証の要求に対応します。</t>
    </r>
    <r>
      <rPr>
        <sz val="9"/>
        <rFont val="Red Hat Text"/>
      </rPr>
      <t xml:space="preserve"> </t>
    </r>
    <r>
      <rPr>
        <sz val="9"/>
        <rFont val="ＭＳ Ｐゴシック"/>
        <family val="3"/>
        <charset val="128"/>
      </rPr>
      <t>セキュリティが重要なアプリケーションは、ハードウェアの信頼できるゾーン内で実行するように構成します。</t>
    </r>
    <r>
      <rPr>
        <sz val="9"/>
        <rFont val="Red Hat Text"/>
      </rPr>
      <t xml:space="preserve"> </t>
    </r>
    <r>
      <rPr>
        <sz val="9"/>
        <rFont val="ＭＳ Ｐゴシック"/>
        <family val="3"/>
        <charset val="128"/>
      </rPr>
      <t>トラステッドモードに入る前に、ソフトウェアのデバイス認証機能を設定します。</t>
    </r>
    <rPh sb="10" eb="12">
      <t>カクリ</t>
    </rPh>
    <rPh sb="12" eb="14">
      <t>キノウ</t>
    </rPh>
    <rPh sb="15" eb="16">
      <t>モ</t>
    </rPh>
    <rPh sb="21" eb="22">
      <t>モチ</t>
    </rPh>
    <rPh sb="43" eb="45">
      <t>ヨウキュウ</t>
    </rPh>
    <rPh sb="46" eb="48">
      <t>タイオウ</t>
    </rPh>
    <rPh sb="60" eb="62">
      <t>ジュウヨウ</t>
    </rPh>
    <rPh sb="132" eb="134">
      <t>キノウ</t>
    </rPh>
    <rPh sb="135" eb="137">
      <t>セッテイ</t>
    </rPh>
    <phoneticPr fontId="91"/>
  </si>
  <si>
    <r>
      <t>セキュア</t>
    </r>
    <r>
      <rPr>
        <sz val="9"/>
        <color rgb="FF000000"/>
        <rFont val="Red Hat Text"/>
      </rPr>
      <t>MCU</t>
    </r>
    <r>
      <rPr>
        <sz val="9"/>
        <color rgb="FF000000"/>
        <rFont val="ＭＳ Ｐゴシック"/>
        <family val="3"/>
        <charset val="128"/>
      </rPr>
      <t>は、さまざまなメーカーから購入可能です。</t>
    </r>
    <r>
      <rPr>
        <sz val="9"/>
        <color rgb="FF000000"/>
        <rFont val="Red Hat Text"/>
      </rPr>
      <t>NXP</t>
    </r>
    <r>
      <rPr>
        <sz val="9"/>
        <color rgb="FF000000"/>
        <rFont val="ＭＳ Ｐゴシック"/>
        <family val="3"/>
        <charset val="128"/>
      </rPr>
      <t>、</t>
    </r>
    <r>
      <rPr>
        <sz val="9"/>
        <color rgb="FF000000"/>
        <rFont val="Red Hat Text"/>
      </rPr>
      <t>Atmel</t>
    </r>
    <r>
      <rPr>
        <sz val="9"/>
        <color rgb="FF000000"/>
        <rFont val="ＭＳ Ｐゴシック"/>
        <family val="3"/>
        <charset val="128"/>
      </rPr>
      <t>、</t>
    </r>
    <r>
      <rPr>
        <sz val="9"/>
        <color rgb="FF000000"/>
        <rFont val="Red Hat Text"/>
      </rPr>
      <t>Microchip Technology</t>
    </r>
    <r>
      <rPr>
        <sz val="9"/>
        <color rgb="FF000000"/>
        <rFont val="ＭＳ Ｐゴシック"/>
        <family val="3"/>
        <charset val="128"/>
      </rPr>
      <t>、</t>
    </r>
    <r>
      <rPr>
        <sz val="9"/>
        <color rgb="FF000000"/>
        <rFont val="Red Hat Text"/>
      </rPr>
      <t>STMicroelectronics</t>
    </r>
    <r>
      <rPr>
        <sz val="9"/>
        <color rgb="FF000000"/>
        <rFont val="ＭＳ Ｐゴシック"/>
        <family val="3"/>
        <charset val="128"/>
      </rPr>
      <t>、</t>
    </r>
    <r>
      <rPr>
        <sz val="9"/>
        <color rgb="FF000000"/>
        <rFont val="Red Hat Text"/>
      </rPr>
      <t>Freescale</t>
    </r>
    <r>
      <rPr>
        <sz val="9"/>
        <color rgb="FF000000"/>
        <rFont val="ＭＳ Ｐゴシック"/>
        <family val="3"/>
        <charset val="128"/>
      </rPr>
      <t>、</t>
    </r>
    <r>
      <rPr>
        <sz val="9"/>
        <color rgb="FF000000"/>
        <rFont val="Red Hat Text"/>
      </rPr>
      <t>Infineon</t>
    </r>
    <r>
      <rPr>
        <sz val="9"/>
        <color rgb="FF000000"/>
        <rFont val="ＭＳ Ｐゴシック"/>
        <family val="3"/>
        <charset val="128"/>
      </rPr>
      <t>などがあります。</t>
    </r>
    <rPh sb="22" eb="24">
      <t>カノウ</t>
    </rPh>
    <phoneticPr fontId="91"/>
  </si>
  <si>
    <t>Industry certifications include: 
• DO-178B for airborne systems/avionics
• IEC 61508 for industrial control systems
• ISO 62304 for medical device software
• SIL3/SIL4 safety integrity levels for transportation and nuclear systems</t>
    <phoneticPr fontId="91"/>
  </si>
  <si>
    <r>
      <t>規制業種（安全が重視される環境など）に</t>
    </r>
    <r>
      <rPr>
        <sz val="9"/>
        <rFont val="Red Hat Text"/>
      </rPr>
      <t>IoT</t>
    </r>
    <r>
      <rPr>
        <sz val="9"/>
        <rFont val="ＭＳ Ｐゴシック"/>
        <family val="3"/>
        <charset val="128"/>
      </rPr>
      <t>デバイスを配備する場合は、取得したデバイスが、それぞれの環境（航空機、産業用制御、医療機器、輸送など）での使用が認定されたオペレーティングシステムを使用していることを確認してください。</t>
    </r>
    <rPh sb="2" eb="4">
      <t>ギョウシュ</t>
    </rPh>
    <rPh sb="5" eb="7">
      <t>アンゼン</t>
    </rPh>
    <rPh sb="8" eb="10">
      <t>ジュウシ</t>
    </rPh>
    <rPh sb="27" eb="29">
      <t>ハイビ</t>
    </rPh>
    <phoneticPr fontId="91"/>
  </si>
  <si>
    <r>
      <rPr>
        <sz val="9"/>
        <color rgb="FF000000"/>
        <rFont val="ＭＳ Ｐゴシック"/>
        <family val="3"/>
        <charset val="128"/>
      </rPr>
      <t xml:space="preserve">業界認定には次のようなものがあります。
</t>
    </r>
    <r>
      <rPr>
        <sz val="9"/>
        <color rgb="FF000000"/>
        <rFont val="Red Hat Text"/>
      </rPr>
      <t>•</t>
    </r>
    <r>
      <rPr>
        <sz val="9"/>
        <color rgb="FF000000"/>
        <rFont val="ＭＳ Ｐゴシック"/>
        <family val="3"/>
        <charset val="128"/>
      </rPr>
      <t>航空機搭載システム</t>
    </r>
    <r>
      <rPr>
        <sz val="9"/>
        <color rgb="FF000000"/>
        <rFont val="Red Hat Text"/>
      </rPr>
      <t>/</t>
    </r>
    <r>
      <rPr>
        <sz val="9"/>
        <color rgb="FF000000"/>
        <rFont val="ＭＳ Ｐゴシック"/>
        <family val="3"/>
        <charset val="128"/>
      </rPr>
      <t>アビオニクス用の</t>
    </r>
    <r>
      <rPr>
        <sz val="9"/>
        <color rgb="FF000000"/>
        <rFont val="Red Hat Text"/>
      </rPr>
      <t>DO-178B
•</t>
    </r>
    <r>
      <rPr>
        <sz val="9"/>
        <color rgb="FF000000"/>
        <rFont val="ＭＳ Ｐゴシック"/>
        <family val="3"/>
        <charset val="128"/>
      </rPr>
      <t>産業用制御システム用の</t>
    </r>
    <r>
      <rPr>
        <sz val="9"/>
        <color rgb="FF000000"/>
        <rFont val="Red Hat Text"/>
      </rPr>
      <t>IEC61508
•</t>
    </r>
    <r>
      <rPr>
        <sz val="9"/>
        <color rgb="FF000000"/>
        <rFont val="ＭＳ Ｐゴシック"/>
        <family val="3"/>
        <charset val="128"/>
      </rPr>
      <t>医療機器ソフトウェアの</t>
    </r>
    <r>
      <rPr>
        <sz val="9"/>
        <color rgb="FF000000"/>
        <rFont val="Red Hat Text"/>
      </rPr>
      <t>ISO62304
•</t>
    </r>
    <r>
      <rPr>
        <sz val="9"/>
        <color rgb="FF000000"/>
        <rFont val="ＭＳ Ｐゴシック"/>
        <family val="3"/>
        <charset val="128"/>
      </rPr>
      <t>輸送用および原子力システム用の安全度水準（</t>
    </r>
    <r>
      <rPr>
        <sz val="9"/>
        <color rgb="FF000000"/>
        <rFont val="Red Hat Text"/>
      </rPr>
      <t>SIL</t>
    </r>
    <r>
      <rPr>
        <sz val="9"/>
        <color rgb="FF000000"/>
        <rFont val="ＭＳ Ｐゴシック"/>
        <family val="3"/>
        <charset val="128"/>
      </rPr>
      <t>）　</t>
    </r>
    <r>
      <rPr>
        <sz val="9"/>
        <color rgb="FF000000"/>
        <rFont val="Red Hat Text"/>
      </rPr>
      <t>SIL3 / SIL4</t>
    </r>
    <rPh sb="96" eb="97">
      <t>ヨウ</t>
    </rPh>
    <rPh sb="107" eb="108">
      <t>ヨウ</t>
    </rPh>
    <phoneticPr fontId="91"/>
  </si>
  <si>
    <t>暗号化マテリアルを保存し、セキュアブートやファームウェア署名の検証などの暗号化機能をセキュアに実施するために、ハードウェアによるセキュリティメカニズムを組み込み、ハードウェアのトラストを用いるIoTデバイスを配備します。</t>
    <rPh sb="47" eb="49">
      <t>ジッシ</t>
    </rPh>
    <rPh sb="76" eb="77">
      <t>ク</t>
    </rPh>
    <rPh sb="78" eb="79">
      <t>コ</t>
    </rPh>
    <rPh sb="93" eb="94">
      <t>モチ</t>
    </rPh>
    <rPh sb="104" eb="106">
      <t>ハイビ</t>
    </rPh>
    <phoneticPr fontId="91"/>
  </si>
  <si>
    <r>
      <t>多くの</t>
    </r>
    <r>
      <rPr>
        <sz val="9"/>
        <color rgb="FF000000"/>
        <rFont val="Red Hat Text"/>
      </rPr>
      <t>CSP</t>
    </r>
    <r>
      <rPr>
        <sz val="9"/>
        <color rgb="FF000000"/>
        <rFont val="ＭＳ Ｐゴシック"/>
        <family val="3"/>
        <charset val="128"/>
      </rPr>
      <t>は、チップツークラウドソリューションを提供するためにチップメーカと提携しています。</t>
    </r>
    <r>
      <rPr>
        <sz val="9"/>
        <color rgb="FF000000"/>
        <rFont val="Red Hat Text"/>
      </rPr>
      <t xml:space="preserve"> </t>
    </r>
    <r>
      <rPr>
        <sz val="9"/>
        <color rgb="FF000000"/>
        <rFont val="ＭＳ Ｐゴシック"/>
        <family val="3"/>
        <charset val="128"/>
      </rPr>
      <t>暗号化ライブラリを備えた低コストの</t>
    </r>
    <r>
      <rPr>
        <sz val="9"/>
        <color rgb="FF000000"/>
        <rFont val="Red Hat Text"/>
      </rPr>
      <t>MCU</t>
    </r>
    <r>
      <rPr>
        <sz val="9"/>
        <color rgb="FF000000"/>
        <rFont val="ＭＳ Ｐゴシック"/>
        <family val="3"/>
        <charset val="128"/>
      </rPr>
      <t>が</t>
    </r>
    <r>
      <rPr>
        <sz val="9"/>
        <color rgb="FF000000"/>
        <rFont val="Red Hat Text"/>
      </rPr>
      <t>IoT</t>
    </r>
    <r>
      <rPr>
        <sz val="9"/>
        <color rgb="FF000000"/>
        <rFont val="ＭＳ Ｐゴシック"/>
        <family val="3"/>
        <charset val="128"/>
      </rPr>
      <t>製品に組み込まれ、デバイス－</t>
    </r>
    <r>
      <rPr>
        <sz val="9"/>
        <color rgb="FF000000"/>
        <rFont val="Red Hat Text"/>
      </rPr>
      <t>CSP</t>
    </r>
    <r>
      <rPr>
        <sz val="9"/>
        <color rgb="FF000000"/>
        <rFont val="ＭＳ Ｐゴシック"/>
        <family val="3"/>
        <charset val="128"/>
      </rPr>
      <t>間の</t>
    </r>
    <r>
      <rPr>
        <sz val="9"/>
        <color rgb="FF000000"/>
        <rFont val="Red Hat Text"/>
      </rPr>
      <t>TLS</t>
    </r>
    <r>
      <rPr>
        <sz val="9"/>
        <color rgb="FF000000"/>
        <rFont val="ＭＳ Ｐゴシック"/>
        <family val="3"/>
        <charset val="128"/>
      </rPr>
      <t>その他の暗号化プロトコルトランザクションを実行します。</t>
    </r>
    <r>
      <rPr>
        <sz val="9"/>
        <color rgb="FF000000"/>
        <rFont val="Red Hat Text"/>
      </rPr>
      <t xml:space="preserve"> </t>
    </r>
    <r>
      <rPr>
        <sz val="9"/>
        <color rgb="FF000000"/>
        <rFont val="ＭＳ Ｐゴシック"/>
        <family val="3"/>
        <charset val="128"/>
      </rPr>
      <t>暗号処理はハードウェア内で行われ、より高いセキュリティが提供されます。</t>
    </r>
    <r>
      <rPr>
        <sz val="9"/>
        <color rgb="FF000000"/>
        <rFont val="Red Hat Text"/>
      </rPr>
      <t xml:space="preserve"> </t>
    </r>
    <r>
      <rPr>
        <sz val="9"/>
        <color rgb="FF000000"/>
        <rFont val="ＭＳ Ｐゴシック"/>
        <family val="3"/>
        <charset val="128"/>
      </rPr>
      <t>チップツークラウドソリューションは、</t>
    </r>
    <r>
      <rPr>
        <sz val="9"/>
        <color rgb="FF000000"/>
        <rFont val="Red Hat Text"/>
      </rPr>
      <t>IoT</t>
    </r>
    <r>
      <rPr>
        <sz val="9"/>
        <color rgb="FF000000"/>
        <rFont val="ＭＳ Ｐゴシック"/>
        <family val="3"/>
        <charset val="128"/>
      </rPr>
      <t>デバイスに保存されているすべての暗号化プリミティブのハードウェアベースの処理とストレージをサポートします。</t>
    </r>
    <rPh sb="124" eb="126">
      <t>ショリ</t>
    </rPh>
    <rPh sb="133" eb="134">
      <t>ナイ</t>
    </rPh>
    <rPh sb="141" eb="142">
      <t>タカ</t>
    </rPh>
    <rPh sb="150" eb="152">
      <t>テイキョウ</t>
    </rPh>
    <phoneticPr fontId="91"/>
  </si>
  <si>
    <r>
      <rPr>
        <sz val="9"/>
        <rFont val="Red Hat Text"/>
      </rPr>
      <t>FIPS140-2</t>
    </r>
    <r>
      <rPr>
        <sz val="9"/>
        <rFont val="ＭＳ Ｐゴシック"/>
        <family val="3"/>
        <charset val="128"/>
      </rPr>
      <t>以降で検証されている</t>
    </r>
    <r>
      <rPr>
        <sz val="9"/>
        <rFont val="Red Hat Text"/>
      </rPr>
      <t>IoT</t>
    </r>
    <r>
      <rPr>
        <sz val="9"/>
        <rFont val="ＭＳ Ｐゴシック"/>
        <family val="3"/>
        <charset val="128"/>
      </rPr>
      <t>ゲートウェイのみを配備します。</t>
    </r>
    <r>
      <rPr>
        <sz val="9"/>
        <rFont val="Red Hat Text"/>
      </rPr>
      <t xml:space="preserve"> </t>
    </r>
    <rPh sb="9" eb="11">
      <t>イコウ</t>
    </rPh>
    <rPh sb="31" eb="33">
      <t>ハイビ</t>
    </rPh>
    <phoneticPr fontId="91"/>
  </si>
  <si>
    <r>
      <rPr>
        <sz val="9"/>
        <rFont val="Red Hat Text"/>
      </rPr>
      <t>FIPS140-2</t>
    </r>
    <r>
      <rPr>
        <sz val="9"/>
        <rFont val="ＭＳ Ｐゴシック"/>
        <family val="3"/>
        <charset val="128"/>
      </rPr>
      <t>は、機密情報を保護する暗号化モジュール（ハイブリッド、ソフトウェア、およびファームウェア）のセキュリティ要件を指定する米国およびカナダ政府の標準です。</t>
    </r>
    <phoneticPr fontId="91"/>
  </si>
  <si>
    <t>Legal
Legal Assessment</t>
    <phoneticPr fontId="91"/>
  </si>
  <si>
    <r>
      <rPr>
        <sz val="9"/>
        <rFont val="ＭＳ Ｐゴシック"/>
        <family val="3"/>
        <charset val="128"/>
      </rPr>
      <t>法務</t>
    </r>
    <r>
      <rPr>
        <sz val="9"/>
        <rFont val="Red Hat Text"/>
      </rPr>
      <t xml:space="preserve">
</t>
    </r>
    <r>
      <rPr>
        <sz val="9"/>
        <rFont val="ＭＳ Ｐゴシック"/>
        <family val="3"/>
        <charset val="128"/>
      </rPr>
      <t>適法性の評価</t>
    </r>
    <rPh sb="0" eb="2">
      <t>ホウム</t>
    </rPh>
    <rPh sb="3" eb="6">
      <t>テキホウセイ</t>
    </rPh>
    <rPh sb="7" eb="9">
      <t>ヒョウカ</t>
    </rPh>
    <phoneticPr fontId="91"/>
  </si>
  <si>
    <r>
      <t>IoT</t>
    </r>
    <r>
      <rPr>
        <sz val="9"/>
        <rFont val="ＭＳ Ｐゴシック"/>
        <family val="3"/>
        <charset val="128"/>
      </rPr>
      <t>システムの順守評価を実行します。適用される法管轄、特定の法律、規制、またはその他の法的要素を特定します。一般的なセキュリティおよびプライバシー法制、デバイス固有、年齢固有（子どもの権利）、業界固有その他の規制も含めます。適用対象となるすべての法管轄における、個人データ、個人を特定できる情報</t>
    </r>
    <r>
      <rPr>
        <sz val="9"/>
        <rFont val="Red Hat Text"/>
      </rPr>
      <t>(PII)</t>
    </r>
    <r>
      <rPr>
        <sz val="9"/>
        <rFont val="ＭＳ Ｐゴシック"/>
        <family val="3"/>
        <charset val="128"/>
      </rPr>
      <t>、および関連用語の定義を理解し、法の要件を満たすようにします。</t>
    </r>
    <r>
      <rPr>
        <sz val="9"/>
        <rFont val="Red Hat Text"/>
      </rPr>
      <t xml:space="preserve"> IoT</t>
    </r>
    <r>
      <rPr>
        <sz val="9"/>
        <rFont val="ＭＳ Ｐゴシック"/>
        <family val="3"/>
        <charset val="128"/>
      </rPr>
      <t>システムに関する法的規則を理解します。準拠する方法を調査します。講じた措置を正当性を主張するのに役立つ可能性のある、適用可能な基準について検討してください。法的義務に影響を与える可能性があるため、</t>
    </r>
    <r>
      <rPr>
        <sz val="9"/>
        <rFont val="Red Hat Text"/>
      </rPr>
      <t xml:space="preserve"> IoT</t>
    </r>
    <r>
      <rPr>
        <sz val="9"/>
        <rFont val="ＭＳ Ｐゴシック"/>
        <family val="3"/>
        <charset val="128"/>
      </rPr>
      <t>システムにおける役割と、どのルールが適用されるか検討してください。法律上の助言を得るようにします。また、今後起こりうる法的規制の可能性を認識してください。</t>
    </r>
    <r>
      <rPr>
        <sz val="9"/>
        <rFont val="Red Hat Text"/>
      </rPr>
      <t xml:space="preserve"> IoT</t>
    </r>
    <r>
      <rPr>
        <sz val="9"/>
        <rFont val="ＭＳ Ｐゴシック"/>
        <family val="3"/>
        <charset val="128"/>
      </rPr>
      <t>システム、ロギング、およびレポートのどの要素が法的手続きで使われる可能性があるかを検討します。</t>
    </r>
    <rPh sb="8" eb="10">
      <t>ジュンシュ</t>
    </rPh>
    <rPh sb="25" eb="27">
      <t>カンカツ</t>
    </rPh>
    <rPh sb="44" eb="46">
      <t>ホウテキ</t>
    </rPh>
    <rPh sb="46" eb="48">
      <t>ヨウソ</t>
    </rPh>
    <rPh sb="49" eb="50">
      <t>トク</t>
    </rPh>
    <rPh sb="75" eb="76">
      <t>セイ</t>
    </rPh>
    <rPh sb="103" eb="104">
      <t>タ</t>
    </rPh>
    <rPh sb="105" eb="107">
      <t>キセイ</t>
    </rPh>
    <rPh sb="108" eb="109">
      <t>フク</t>
    </rPh>
    <rPh sb="113" eb="115">
      <t>テキヨウ</t>
    </rPh>
    <rPh sb="115" eb="117">
      <t>タイショウ</t>
    </rPh>
    <rPh sb="124" eb="125">
      <t>ホウ</t>
    </rPh>
    <rPh sb="169" eb="170">
      <t>ホウ</t>
    </rPh>
    <rPh sb="174" eb="175">
      <t>ミ</t>
    </rPh>
    <rPh sb="201" eb="203">
      <t>リカイ</t>
    </rPh>
    <rPh sb="214" eb="216">
      <t>チョウサ</t>
    </rPh>
    <rPh sb="228" eb="229">
      <t>セイ</t>
    </rPh>
    <rPh sb="230" eb="232">
      <t>シュチョウ</t>
    </rPh>
    <rPh sb="344" eb="345">
      <t>オ</t>
    </rPh>
    <rPh sb="350" eb="351">
      <t>テキ</t>
    </rPh>
    <rPh sb="351" eb="353">
      <t>キセイ</t>
    </rPh>
    <rPh sb="354" eb="357">
      <t>カノウセイ</t>
    </rPh>
    <rPh sb="391" eb="393">
      <t>ヨウソ</t>
    </rPh>
    <phoneticPr fontId="91"/>
  </si>
  <si>
    <r>
      <t>個人データまたは</t>
    </r>
    <r>
      <rPr>
        <sz val="9"/>
        <rFont val="Red Hat Text"/>
      </rPr>
      <t>PII</t>
    </r>
    <r>
      <rPr>
        <sz val="9"/>
        <rFont val="ＭＳ Ｐゴシック"/>
        <family val="3"/>
        <charset val="128"/>
      </rPr>
      <t>の機密性を考慮する必要があります。法律に適合していない場合、裁判所の命令は可用性に影響を与える可能性があります。このフレームワークの法務対応のコントロールのすべてについて法的な助言を得るようにし、それを四半期ごとに（または特定のトランザクション</t>
    </r>
    <r>
      <rPr>
        <sz val="9"/>
        <rFont val="Red Hat Text"/>
      </rPr>
      <t>/</t>
    </r>
    <r>
      <rPr>
        <sz val="9"/>
        <rFont val="ＭＳ Ｐゴシック"/>
        <family val="3"/>
        <charset val="128"/>
      </rPr>
      <t>イベントの都度）更新します。</t>
    </r>
    <rPh sb="31" eb="33">
      <t>テキゴウ</t>
    </rPh>
    <rPh sb="77" eb="79">
      <t>ホウム</t>
    </rPh>
    <rPh sb="79" eb="81">
      <t>タイオウ</t>
    </rPh>
    <rPh sb="99" eb="101">
      <t>ジョゲン</t>
    </rPh>
    <rPh sb="102" eb="103">
      <t>エ</t>
    </rPh>
    <rPh sb="139" eb="141">
      <t>ツド</t>
    </rPh>
    <phoneticPr fontId="91"/>
  </si>
  <si>
    <t>Legal
Legal Implementation Plan</t>
    <phoneticPr fontId="91"/>
  </si>
  <si>
    <r>
      <rPr>
        <sz val="9"/>
        <rFont val="ＭＳ Ｐゴシック"/>
        <family val="3"/>
        <charset val="128"/>
      </rPr>
      <t>法務</t>
    </r>
    <r>
      <rPr>
        <sz val="9"/>
        <rFont val="Red Hat Text"/>
      </rPr>
      <t xml:space="preserve">
</t>
    </r>
    <r>
      <rPr>
        <sz val="9"/>
        <rFont val="ＭＳ Ｐゴシック"/>
        <family val="3"/>
        <charset val="128"/>
      </rPr>
      <t>法令対応計画</t>
    </r>
    <rPh sb="0" eb="2">
      <t>ホウム</t>
    </rPh>
    <rPh sb="3" eb="5">
      <t>ホウレイ</t>
    </rPh>
    <rPh sb="5" eb="7">
      <t>タイオウ</t>
    </rPh>
    <rPh sb="7" eb="9">
      <t>ケイカク</t>
    </rPh>
    <phoneticPr fontId="91"/>
  </si>
  <si>
    <t>法務</t>
    <rPh sb="0" eb="2">
      <t>ホウム</t>
    </rPh>
    <phoneticPr fontId="91"/>
  </si>
  <si>
    <t>法令対応計画</t>
    <rPh sb="0" eb="2">
      <t>ホウレイ</t>
    </rPh>
    <rPh sb="2" eb="4">
      <t>タイオウ</t>
    </rPh>
    <rPh sb="4" eb="6">
      <t>ケイカク</t>
    </rPh>
    <phoneticPr fontId="91"/>
  </si>
  <si>
    <t>四半期ごと、または、特定のトランザクション/イベントにおいて更新します。</t>
    <phoneticPr fontId="91"/>
  </si>
  <si>
    <t>資産管理
資産台帳</t>
    <rPh sb="5" eb="7">
      <t>シサン</t>
    </rPh>
    <rPh sb="7" eb="9">
      <t>ダイチョウ</t>
    </rPh>
    <phoneticPr fontId="91"/>
  </si>
  <si>
    <t>資産管理</t>
  </si>
  <si>
    <t>資産台帳</t>
    <phoneticPr fontId="91"/>
  </si>
  <si>
    <t xml:space="preserve">資産管理／インベントリ台帳データベースを少なくとも四半期ごとに更新するタスクを計画してください。
</t>
    <rPh sb="0" eb="2">
      <t>シサン</t>
    </rPh>
    <rPh sb="2" eb="4">
      <t>カンリ</t>
    </rPh>
    <rPh sb="11" eb="13">
      <t>ダイチョウ</t>
    </rPh>
    <rPh sb="20" eb="21">
      <t>スク</t>
    </rPh>
    <rPh sb="25" eb="28">
      <t>シハンキ</t>
    </rPh>
    <rPh sb="31" eb="33">
      <t>コウシン</t>
    </rPh>
    <rPh sb="39" eb="41">
      <t>ケイカク</t>
    </rPh>
    <phoneticPr fontId="91"/>
  </si>
  <si>
    <t>資産台帳</t>
    <rPh sb="0" eb="2">
      <t>シサン</t>
    </rPh>
    <rPh sb="2" eb="4">
      <t>ダイチョウ</t>
    </rPh>
    <phoneticPr fontId="91"/>
  </si>
  <si>
    <r>
      <rPr>
        <sz val="9"/>
        <rFont val="ＭＳ Ｐゴシック"/>
        <family val="3"/>
        <charset val="128"/>
      </rPr>
      <t>インベントリ管理システムを導入し、各</t>
    </r>
    <r>
      <rPr>
        <sz val="9"/>
        <rFont val="Red Hat Text"/>
      </rPr>
      <t>IoT</t>
    </r>
    <r>
      <rPr>
        <sz val="9"/>
        <rFont val="ＭＳ Ｐゴシック"/>
        <family val="3"/>
        <charset val="128"/>
      </rPr>
      <t>デバイスに関する詳細をインベントリ台帳に記録します。</t>
    </r>
    <r>
      <rPr>
        <sz val="9"/>
        <rFont val="Red Hat Text"/>
      </rPr>
      <t xml:space="preserve"> </t>
    </r>
    <r>
      <rPr>
        <sz val="9"/>
        <rFont val="ＭＳ Ｐゴシック"/>
        <family val="3"/>
        <charset val="128"/>
      </rPr>
      <t>このインベントリ管理システムを使用し、各</t>
    </r>
    <r>
      <rPr>
        <sz val="9"/>
        <rFont val="Red Hat Text"/>
      </rPr>
      <t>IoT</t>
    </r>
    <r>
      <rPr>
        <sz val="9"/>
        <rFont val="ＭＳ Ｐゴシック"/>
        <family val="3"/>
        <charset val="128"/>
      </rPr>
      <t>デバイスのバージョンを追跡します。併せて、ファームウェアやパッチのステータス、</t>
    </r>
    <r>
      <rPr>
        <sz val="9"/>
        <rFont val="Red Hat Text"/>
      </rPr>
      <t xml:space="preserve"> RTOS</t>
    </r>
    <r>
      <rPr>
        <sz val="9"/>
        <rFont val="ＭＳ Ｐゴシック"/>
        <family val="3"/>
        <charset val="128"/>
      </rPr>
      <t>（</t>
    </r>
    <r>
      <rPr>
        <sz val="9"/>
        <rFont val="Red Hat Text"/>
        <family val="3"/>
      </rPr>
      <t>Real Time Operating System</t>
    </r>
    <r>
      <rPr>
        <sz val="9"/>
        <rFont val="ＭＳ Ｐゴシック"/>
        <family val="3"/>
        <charset val="128"/>
      </rPr>
      <t>）のバージョン</t>
    </r>
    <r>
      <rPr>
        <sz val="9"/>
        <rFont val="Red Hat Text"/>
      </rPr>
      <t>/</t>
    </r>
    <r>
      <rPr>
        <sz val="9"/>
        <rFont val="ＭＳ Ｐゴシック"/>
        <family val="3"/>
        <charset val="128"/>
      </rPr>
      <t>イメージのバージョン、アプリケーション</t>
    </r>
    <r>
      <rPr>
        <sz val="9"/>
        <rFont val="Red Hat Text"/>
      </rPr>
      <t>/</t>
    </r>
    <r>
      <rPr>
        <sz val="9"/>
        <rFont val="ＭＳ Ｐゴシック"/>
        <family val="3"/>
        <charset val="128"/>
      </rPr>
      <t xml:space="preserve">ライブラリのバージョン、失われたまたは停止したステータス、デバイスが割り当てられている人、そして装置の位置を追跡します。
</t>
    </r>
    <rPh sb="6" eb="8">
      <t>カンリ</t>
    </rPh>
    <rPh sb="56" eb="58">
      <t>カンリ</t>
    </rPh>
    <phoneticPr fontId="91"/>
  </si>
  <si>
    <r>
      <rPr>
        <sz val="9"/>
        <rFont val="ＭＳ Ｐゴシック"/>
        <family val="3"/>
        <charset val="128"/>
      </rPr>
      <t>インベントリ管理システムは、デバイスがボットネット活動のために乗っ取られてしまう脅威を減らすため、すべての</t>
    </r>
    <r>
      <rPr>
        <sz val="9"/>
        <rFont val="Red Hat Text"/>
        <family val="3"/>
      </rPr>
      <t>IoT</t>
    </r>
    <r>
      <rPr>
        <sz val="9"/>
        <rFont val="ＭＳ Ｐゴシック"/>
        <family val="3"/>
        <charset val="128"/>
      </rPr>
      <t>デバイスを適切に管理するのに不可欠です。</t>
    </r>
    <r>
      <rPr>
        <sz val="9"/>
        <rFont val="Red Hat Text"/>
        <family val="3"/>
        <charset val="128"/>
      </rPr>
      <t xml:space="preserve">
</t>
    </r>
    <rPh sb="6" eb="8">
      <t>カンリ</t>
    </rPh>
    <rPh sb="25" eb="27">
      <t>カツドウ</t>
    </rPh>
    <rPh sb="31" eb="32">
      <t>ノ</t>
    </rPh>
    <rPh sb="33" eb="34">
      <t>ト</t>
    </rPh>
    <rPh sb="40" eb="42">
      <t>キョウイ</t>
    </rPh>
    <rPh sb="43" eb="44">
      <t>ヘ</t>
    </rPh>
    <rPh sb="61" eb="63">
      <t>テキセツ</t>
    </rPh>
    <rPh sb="64" eb="66">
      <t>カンリ</t>
    </rPh>
    <rPh sb="70" eb="73">
      <t>フカケツ</t>
    </rPh>
    <phoneticPr fontId="91"/>
  </si>
  <si>
    <t>資産管理
資産監視</t>
  </si>
  <si>
    <t>資産監視</t>
  </si>
  <si>
    <t xml:space="preserve">バッテリー低下又はバッテリー放電の増加について警告するようノードを構成し、IoTノードの電力レベルを監視します。過剰なバッテリー消耗に関連して発見されたインシデントを調査します。
</t>
    <rPh sb="5" eb="7">
      <t>テイカ</t>
    </rPh>
    <rPh sb="7" eb="8">
      <t>マタ</t>
    </rPh>
    <rPh sb="14" eb="16">
      <t>ホウデン</t>
    </rPh>
    <rPh sb="17" eb="19">
      <t>ゾウカ</t>
    </rPh>
    <rPh sb="23" eb="25">
      <t>ケイコク</t>
    </rPh>
    <rPh sb="33" eb="35">
      <t>コウセイ</t>
    </rPh>
    <rPh sb="44" eb="46">
      <t>デンリョク</t>
    </rPh>
    <rPh sb="50" eb="52">
      <t>カンシ</t>
    </rPh>
    <rPh sb="56" eb="58">
      <t>カジョウ</t>
    </rPh>
    <rPh sb="64" eb="66">
      <t>ショウモウ</t>
    </rPh>
    <rPh sb="67" eb="69">
      <t>カンレン</t>
    </rPh>
    <rPh sb="71" eb="73">
      <t>ハッケン</t>
    </rPh>
    <rPh sb="83" eb="85">
      <t>チョウサ</t>
    </rPh>
    <phoneticPr fontId="91"/>
  </si>
  <si>
    <r>
      <rPr>
        <sz val="9"/>
        <rFont val="ＭＳ Ｐゴシック"/>
        <family val="3"/>
        <charset val="128"/>
      </rPr>
      <t>監視は、</t>
    </r>
    <r>
      <rPr>
        <sz val="9"/>
        <rFont val="Red Hat Text"/>
        <family val="3"/>
      </rPr>
      <t>WSN</t>
    </r>
    <r>
      <rPr>
        <sz val="9"/>
        <rFont val="ＭＳ Ｐゴシック"/>
        <family val="3"/>
        <charset val="128"/>
      </rPr>
      <t>アーキテクチャの重要なルーティングノードからエネルギーを排出させることを目的とした攻撃との戦いに役立つ可能性があります。</t>
    </r>
    <r>
      <rPr>
        <sz val="9"/>
        <rFont val="Red Hat Text"/>
        <family val="3"/>
        <charset val="128"/>
      </rPr>
      <t xml:space="preserve">
</t>
    </r>
    <rPh sb="0" eb="2">
      <t>カンシ</t>
    </rPh>
    <phoneticPr fontId="91"/>
  </si>
  <si>
    <r>
      <rPr>
        <sz val="9"/>
        <rFont val="ＭＳ ゴシック"/>
        <family val="3"/>
        <charset val="128"/>
      </rPr>
      <t xml:space="preserve">資産管理
</t>
    </r>
    <r>
      <rPr>
        <sz val="9"/>
        <rFont val="ＭＳ Ｐゴシック"/>
        <family val="2"/>
        <charset val="128"/>
      </rPr>
      <t>命名規則</t>
    </r>
    <rPh sb="5" eb="7">
      <t>メイメイ</t>
    </rPh>
    <rPh sb="7" eb="9">
      <t>キソク</t>
    </rPh>
    <phoneticPr fontId="91"/>
  </si>
  <si>
    <t>命名規則</t>
    <rPh sb="0" eb="2">
      <t>メイメイ</t>
    </rPh>
    <rPh sb="2" eb="4">
      <t>キソク</t>
    </rPh>
    <phoneticPr fontId="91"/>
  </si>
  <si>
    <r>
      <t>IoT</t>
    </r>
    <r>
      <rPr>
        <sz val="9"/>
        <rFont val="ＭＳ Ｐゴシック"/>
        <family val="3"/>
        <charset val="128"/>
      </rPr>
      <t>デバイスの命名規則を確立し、各デバイスに一意の識別子を設定します。</t>
    </r>
    <r>
      <rPr>
        <sz val="9"/>
        <rFont val="Red Hat Text"/>
      </rPr>
      <t xml:space="preserve"> </t>
    </r>
    <r>
      <rPr>
        <sz val="9"/>
        <rFont val="ＭＳ Ｐゴシック"/>
        <family val="3"/>
        <charset val="128"/>
      </rPr>
      <t>識別子は企業全体で一意であり、名前の競合なしに後で大量の追加デバイス（たとえば、合併</t>
    </r>
    <r>
      <rPr>
        <sz val="9"/>
        <rFont val="Red Hat Text"/>
      </rPr>
      <t>/</t>
    </r>
    <r>
      <rPr>
        <sz val="9"/>
        <rFont val="ＭＳ Ｐゴシック"/>
        <family val="3"/>
        <charset val="128"/>
      </rPr>
      <t xml:space="preserve">買収）を組み込むことができるように設計する必要があります。
</t>
    </r>
    <rPh sb="30" eb="32">
      <t>セッテイ</t>
    </rPh>
    <phoneticPr fontId="91"/>
  </si>
  <si>
    <r>
      <rPr>
        <sz val="9"/>
        <rFont val="ＭＳ Ｐゴシック"/>
        <family val="3"/>
        <charset val="128"/>
      </rPr>
      <t>正確な識別子は、資産管理と脆弱性</t>
    </r>
    <r>
      <rPr>
        <sz val="9"/>
        <rFont val="Red Hat Text"/>
      </rPr>
      <t>/</t>
    </r>
    <r>
      <rPr>
        <sz val="9"/>
        <rFont val="ＭＳ Ｐゴシック"/>
        <family val="3"/>
        <charset val="128"/>
      </rPr>
      <t>パッチ管理に役立ちます。</t>
    </r>
    <phoneticPr fontId="91"/>
  </si>
  <si>
    <t>Configuration Management
Legacy Devices</t>
    <phoneticPr fontId="91"/>
  </si>
  <si>
    <t>Asset Management</t>
    <phoneticPr fontId="91"/>
  </si>
  <si>
    <t>Monitor Assets</t>
    <phoneticPr fontId="91"/>
  </si>
  <si>
    <r>
      <rPr>
        <sz val="9"/>
        <rFont val="ＭＳ Ｐゴシック"/>
        <family val="3"/>
        <charset val="128"/>
      </rPr>
      <t>構成管理</t>
    </r>
    <r>
      <rPr>
        <sz val="9"/>
        <rFont val="Red Hat Text"/>
      </rPr>
      <t xml:space="preserve">
</t>
    </r>
    <r>
      <rPr>
        <sz val="9"/>
        <rFont val="ＭＳ Ｐゴシック"/>
        <family val="3"/>
        <charset val="128"/>
      </rPr>
      <t>レガシーデバイス</t>
    </r>
    <rPh sb="0" eb="2">
      <t>コウセイ</t>
    </rPh>
    <rPh sb="2" eb="4">
      <t>カンリ</t>
    </rPh>
    <phoneticPr fontId="91"/>
  </si>
  <si>
    <r>
      <rPr>
        <sz val="9"/>
        <rFont val="ＭＳ Ｐゴシック"/>
        <family val="3"/>
        <charset val="128"/>
      </rPr>
      <t>テクノロジーのアップグレードについて、レガシー</t>
    </r>
    <r>
      <rPr>
        <sz val="9"/>
        <rFont val="Red Hat Text"/>
      </rPr>
      <t>IoT</t>
    </r>
    <r>
      <rPr>
        <sz val="9"/>
        <rFont val="ＭＳ Ｐゴシック"/>
        <family val="3"/>
        <charset val="128"/>
      </rPr>
      <t>デバイスを毎年評価します。</t>
    </r>
    <r>
      <rPr>
        <sz val="9"/>
        <rFont val="Red Hat Text"/>
      </rPr>
      <t xml:space="preserve"> </t>
    </r>
    <r>
      <rPr>
        <sz val="9"/>
        <rFont val="ＭＳ Ｐゴシック"/>
        <family val="3"/>
        <charset val="128"/>
      </rPr>
      <t xml:space="preserve">暫定的に、ゲートウェイセキュリティメカニズムを使用してセキュリティ境界を拡張し、これらのレガシーデバイスによってさらされるリスクを軽減します。
</t>
    </r>
    <phoneticPr fontId="91"/>
  </si>
  <si>
    <r>
      <rPr>
        <sz val="9"/>
        <rFont val="ＭＳ Ｐゴシック"/>
        <family val="3"/>
        <charset val="128"/>
      </rPr>
      <t>ハードウェアセキュリティの信頼の基点（</t>
    </r>
    <r>
      <rPr>
        <sz val="9"/>
        <rFont val="Red Hat Text"/>
        <family val="3"/>
      </rPr>
      <t>Roots Of Trsut</t>
    </r>
    <r>
      <rPr>
        <sz val="9"/>
        <rFont val="ＭＳ Ｐゴシック"/>
        <family val="3"/>
        <charset val="128"/>
      </rPr>
      <t>）をサポートしていないレガシーデバイスは、可能な限り早く交換する必要があります。</t>
    </r>
    <rPh sb="16" eb="18">
      <t>キテン</t>
    </rPh>
    <phoneticPr fontId="91"/>
  </si>
  <si>
    <t>Define and follow a quality change control and testing process (e.g., information technology infrastructure library (ITIL) service management) with established baselines, testing, and release standards that focus on system availability, confidentiality, and integrity of systems and services.</t>
    <phoneticPr fontId="91"/>
  </si>
  <si>
    <t>構成管理
構成制御</t>
  </si>
  <si>
    <t>構成管理</t>
  </si>
  <si>
    <t>構成制御</t>
  </si>
  <si>
    <r>
      <rPr>
        <sz val="9"/>
        <rFont val="ＭＳ Ｐゴシック"/>
        <family val="3"/>
        <charset val="128"/>
      </rPr>
      <t>システムの可用性、機密性、およびシステムとサービスの完全性に焦点を当てた確立されたベースライン、テスト、およびリリース標準を使用して、品質変更管理およびテストプロセス（</t>
    </r>
    <r>
      <rPr>
        <sz val="9"/>
        <rFont val="Red Hat Text"/>
      </rPr>
      <t>ITIL</t>
    </r>
    <r>
      <rPr>
        <sz val="9"/>
        <rFont val="ＭＳ Ｐゴシック"/>
        <family val="3"/>
        <charset val="128"/>
      </rPr>
      <t xml:space="preserve">サービス管理など）を定義し、それに従います。
</t>
    </r>
    <rPh sb="26" eb="29">
      <t>カンゼンセイ</t>
    </rPh>
    <phoneticPr fontId="91"/>
  </si>
  <si>
    <r>
      <rPr>
        <sz val="9"/>
        <rFont val="ＭＳ Ｐゴシック"/>
        <family val="3"/>
        <charset val="128"/>
      </rPr>
      <t xml:space="preserve">不適切な変更管理プロセスは、新しいリスクをもたらしたり、既存のセキュリティ管理の有効性を低下させたりする可能性があります。
</t>
    </r>
    <r>
      <rPr>
        <sz val="9"/>
        <rFont val="Red Hat Text"/>
      </rPr>
      <t xml:space="preserve"> </t>
    </r>
    <phoneticPr fontId="91"/>
  </si>
  <si>
    <t>構成管理
構成ファイル</t>
    <rPh sb="5" eb="7">
      <t>コウセイ</t>
    </rPh>
    <phoneticPr fontId="91"/>
  </si>
  <si>
    <t>構成ファイル</t>
    <rPh sb="0" eb="2">
      <t>コウセイ</t>
    </rPh>
    <phoneticPr fontId="91"/>
  </si>
  <si>
    <r>
      <t>IoT</t>
    </r>
    <r>
      <rPr>
        <sz val="9"/>
        <color rgb="FF000000"/>
        <rFont val="ＭＳ Ｐゴシック"/>
        <family val="3"/>
        <charset val="128"/>
      </rPr>
      <t>システム構成ファイルへのすべての変更を検出する構成管理プログラムを実装します。</t>
    </r>
    <r>
      <rPr>
        <sz val="9"/>
        <color rgb="FF000000"/>
        <rFont val="Red Hat Text"/>
      </rPr>
      <t xml:space="preserve"> </t>
    </r>
    <r>
      <rPr>
        <sz val="9"/>
        <color rgb="FF000000"/>
        <rFont val="ＭＳ Ｐゴシック"/>
        <family val="3"/>
        <charset val="128"/>
      </rPr>
      <t>不正な変更が検出された場合は、対応計画を実施します。</t>
    </r>
    <r>
      <rPr>
        <sz val="9"/>
        <color rgb="FF000000"/>
        <rFont val="Red Hat Text"/>
      </rPr>
      <t xml:space="preserve">
</t>
    </r>
    <rPh sb="7" eb="9">
      <t>コウセイ</t>
    </rPh>
    <phoneticPr fontId="91"/>
  </si>
  <si>
    <r>
      <rPr>
        <sz val="9"/>
        <rFont val="ＭＳ Ｐゴシック"/>
        <family val="3"/>
        <charset val="128"/>
      </rPr>
      <t>一部の</t>
    </r>
    <r>
      <rPr>
        <sz val="9"/>
        <rFont val="Red Hat Text"/>
      </rPr>
      <t>IoT</t>
    </r>
    <r>
      <rPr>
        <sz val="9"/>
        <rFont val="ＭＳ Ｐゴシック"/>
        <family val="3"/>
        <charset val="128"/>
      </rPr>
      <t>デバイス（ロボットなど）は、ネットワークを介してデバイスに送信される構成ファイルに設定されたパラメータに基づいて動作します。</t>
    </r>
    <r>
      <rPr>
        <sz val="9"/>
        <rFont val="Red Hat Text"/>
      </rPr>
      <t xml:space="preserve"> </t>
    </r>
    <r>
      <rPr>
        <sz val="9"/>
        <rFont val="ＭＳ Ｐゴシック"/>
        <family val="3"/>
        <charset val="128"/>
      </rPr>
      <t xml:space="preserve">これらのファイルは、悪意のあるアクターが構成を変更または上書きしないように、完全性を保護する必要があります。
</t>
    </r>
    <rPh sb="107" eb="109">
      <t>カンゼン</t>
    </rPh>
    <phoneticPr fontId="91"/>
  </si>
  <si>
    <t>構成管理
EOL（End of Lile）管理計画</t>
  </si>
  <si>
    <t>EOL（End of Lile）管理計画</t>
  </si>
  <si>
    <r>
      <t>IoT</t>
    </r>
    <r>
      <rPr>
        <sz val="9"/>
        <rFont val="ＭＳ Ｐゴシック"/>
        <family val="3"/>
        <charset val="128"/>
      </rPr>
      <t>インベントリを毎年確認し、企業内で使用されている製品で、寿命に達した、または来年中に寿命に達する予定の製品を特定します。</t>
    </r>
    <r>
      <rPr>
        <sz val="9"/>
        <rFont val="Red Hat Text"/>
      </rPr>
      <t xml:space="preserve"> </t>
    </r>
    <r>
      <rPr>
        <sz val="9"/>
        <rFont val="ＭＳ Ｐゴシック"/>
        <family val="3"/>
        <charset val="128"/>
      </rPr>
      <t>このレビューには、ベンダーが製品または関連サービスのサポートを中止する計画を発表していないことを確認するためのチェックを含める必要があります。</t>
    </r>
    <r>
      <rPr>
        <sz val="9"/>
        <rFont val="Red Hat Text"/>
      </rPr>
      <t xml:space="preserve"> </t>
    </r>
    <r>
      <rPr>
        <sz val="9"/>
        <rFont val="ＭＳ Ｐゴシック"/>
        <family val="3"/>
        <charset val="128"/>
      </rPr>
      <t xml:space="preserve">寿命が尽きるリスクのあるデバイスにフラグを付け、更新されたデバイスを調達するための措置を講じます。
</t>
    </r>
    <phoneticPr fontId="91"/>
  </si>
  <si>
    <r>
      <rPr>
        <sz val="9"/>
        <rFont val="ＭＳ Ｐゴシック"/>
        <family val="3"/>
        <charset val="128"/>
      </rPr>
      <t>独立した評価は、何が機能し、何が改善を必要としているかについてのフィードバックを提供します。</t>
    </r>
    <r>
      <rPr>
        <sz val="9"/>
        <rFont val="Red Hat Text"/>
      </rPr>
      <t xml:space="preserve"> </t>
    </r>
    <r>
      <rPr>
        <sz val="9"/>
        <rFont val="ＭＳ Ｐゴシック"/>
        <family val="3"/>
        <charset val="128"/>
      </rPr>
      <t xml:space="preserve">基準と手順に従う責任のあるチームから独立した者が、評価を実施する必要があります。
</t>
    </r>
    <rPh sb="47" eb="49">
      <t>キジュン</t>
    </rPh>
    <rPh sb="73" eb="74">
      <t>モノ</t>
    </rPh>
    <phoneticPr fontId="91"/>
  </si>
  <si>
    <t>構成管理
ファームウェアの更新</t>
  </si>
  <si>
    <t>ファームウェアの更新</t>
  </si>
  <si>
    <r>
      <t>IoT</t>
    </r>
    <r>
      <rPr>
        <sz val="9"/>
        <rFont val="ＭＳ Ｐゴシック"/>
        <family val="3"/>
        <charset val="128"/>
      </rPr>
      <t>デバイスのファームウェアイメージの完全性を保護します。</t>
    </r>
    <r>
      <rPr>
        <sz val="9"/>
        <rFont val="Red Hat Text"/>
      </rPr>
      <t xml:space="preserve"> IoT</t>
    </r>
    <r>
      <rPr>
        <sz val="9"/>
        <rFont val="ＭＳ Ｐゴシック"/>
        <family val="3"/>
        <charset val="128"/>
      </rPr>
      <t>デバイスが危険にさらされたり破損したりした疑いがある場合に、それらのデバイスを復元するプロセスを定義します。</t>
    </r>
    <r>
      <rPr>
        <sz val="9"/>
        <rFont val="Red Hat Text"/>
      </rPr>
      <t xml:space="preserve"> </t>
    </r>
    <r>
      <rPr>
        <sz val="9"/>
        <rFont val="ＭＳ Ｐゴシック"/>
        <family val="3"/>
        <charset val="128"/>
      </rPr>
      <t>さまざまなデバイスタイプにわたって、少なくとも年</t>
    </r>
    <r>
      <rPr>
        <sz val="9"/>
        <rFont val="Red Hat Text"/>
      </rPr>
      <t>1</t>
    </r>
    <r>
      <rPr>
        <sz val="9"/>
        <rFont val="ＭＳ Ｐゴシック"/>
        <family val="3"/>
        <charset val="128"/>
      </rPr>
      <t xml:space="preserve">回更新プロセスをテストします。
</t>
    </r>
    <rPh sb="20" eb="23">
      <t>カンゼンセイ</t>
    </rPh>
    <phoneticPr fontId="91"/>
  </si>
  <si>
    <r>
      <rPr>
        <sz val="9"/>
        <color rgb="FF000000"/>
        <rFont val="ＭＳ Ｐゴシック"/>
        <family val="3"/>
        <charset val="128"/>
      </rPr>
      <t>保存されたファームウェアイメージは、必要に応じ信頼性の高いバックアップポイントを提供します。</t>
    </r>
    <r>
      <rPr>
        <sz val="9"/>
        <color rgb="FF000000"/>
        <rFont val="Red Hat Text"/>
      </rPr>
      <t xml:space="preserve"> </t>
    </r>
    <r>
      <rPr>
        <sz val="9"/>
        <color rgb="FF000000"/>
        <rFont val="ＭＳ Ｐゴシック"/>
        <family val="3"/>
        <charset val="128"/>
      </rPr>
      <t xml:space="preserve">バックアップをテストすることで、中断後にデバイスを復元できることが保証され、イメージの欠落や不適切なストレージ技術に関連するリスクが軽減されます。
</t>
    </r>
    <phoneticPr fontId="91"/>
  </si>
  <si>
    <r>
      <t>IoT</t>
    </r>
    <r>
      <rPr>
        <sz val="9"/>
        <rFont val="ＭＳ Ｐゴシック"/>
        <family val="3"/>
        <charset val="128"/>
      </rPr>
      <t>システムの修正</t>
    </r>
    <r>
      <rPr>
        <sz val="9"/>
        <rFont val="Red Hat Text"/>
      </rPr>
      <t>/</t>
    </r>
    <r>
      <rPr>
        <sz val="9"/>
        <rFont val="ＭＳ Ｐゴシック"/>
        <family val="3"/>
        <charset val="128"/>
      </rPr>
      <t>変更を検証するための</t>
    </r>
    <r>
      <rPr>
        <sz val="9"/>
        <rFont val="Red Hat Text"/>
        <family val="3"/>
      </rPr>
      <t>CCB</t>
    </r>
    <r>
      <rPr>
        <sz val="9"/>
        <rFont val="ＭＳ Ｐゴシック"/>
        <family val="3"/>
        <charset val="128"/>
      </rPr>
      <t>（</t>
    </r>
    <r>
      <rPr>
        <sz val="9"/>
        <rFont val="Red Hat Text"/>
        <family val="3"/>
      </rPr>
      <t>Configuration Control Board</t>
    </r>
    <r>
      <rPr>
        <sz val="9"/>
        <rFont val="ＭＳ Ｐゴシック"/>
        <family val="3"/>
        <charset val="128"/>
      </rPr>
      <t>：構成制御ボード）を確立します。</t>
    </r>
    <r>
      <rPr>
        <sz val="9"/>
        <rFont val="Red Hat Text"/>
      </rPr>
      <t xml:space="preserve"> CCB</t>
    </r>
    <r>
      <rPr>
        <sz val="9"/>
        <rFont val="ＭＳ Ｐゴシック"/>
        <family val="3"/>
        <charset val="128"/>
      </rPr>
      <t xml:space="preserve">は、実展開する前に、すべての更新のテスト（機能、セキュリティ、相互運用性）を含む、更新プロセスを定義する必要があります。
</t>
    </r>
    <rPh sb="8" eb="10">
      <t>シュウセイ</t>
    </rPh>
    <rPh sb="74" eb="75">
      <t>ジツ</t>
    </rPh>
    <rPh sb="75" eb="77">
      <t>テンカイ</t>
    </rPh>
    <phoneticPr fontId="91"/>
  </si>
  <si>
    <r>
      <t>CCB</t>
    </r>
    <r>
      <rPr>
        <sz val="9"/>
        <rFont val="ＭＳ Ｐゴシック"/>
        <family val="3"/>
        <charset val="128"/>
      </rPr>
      <t>の利用は、変更管理プロセスが確実に実行されるようにするための説明責任のポイントを提供します。</t>
    </r>
    <r>
      <rPr>
        <sz val="9"/>
        <rFont val="Red Hat Text"/>
      </rPr>
      <t xml:space="preserve">
</t>
    </r>
    <rPh sb="4" eb="6">
      <t>リヨウ</t>
    </rPh>
    <rPh sb="8" eb="10">
      <t>ヘンコウ</t>
    </rPh>
    <rPh sb="10" eb="12">
      <t>カンリ</t>
    </rPh>
    <rPh sb="17" eb="19">
      <t>カクジツ</t>
    </rPh>
    <rPh sb="20" eb="22">
      <t>ジッコウ</t>
    </rPh>
    <rPh sb="33" eb="35">
      <t>セツメイ</t>
    </rPh>
    <rPh sb="35" eb="37">
      <t>セキニン</t>
    </rPh>
    <rPh sb="43" eb="45">
      <t>テイキョウ</t>
    </rPh>
    <phoneticPr fontId="91"/>
  </si>
  <si>
    <r>
      <rPr>
        <sz val="9"/>
        <rFont val="ＭＳ Ｐゴシック"/>
        <family val="3"/>
        <charset val="128"/>
      </rPr>
      <t>侵入や悪意のあるロジックから保護するために、</t>
    </r>
    <r>
      <rPr>
        <sz val="9"/>
        <rFont val="Red Hat Text"/>
        <family val="3"/>
      </rPr>
      <t>OTA</t>
    </r>
    <r>
      <rPr>
        <sz val="9"/>
        <rFont val="ＭＳ Ｐゴシック"/>
        <family val="3"/>
        <charset val="128"/>
      </rPr>
      <t>（</t>
    </r>
    <r>
      <rPr>
        <sz val="9"/>
        <rFont val="Red Hat Text"/>
        <family val="3"/>
      </rPr>
      <t>Over The Air</t>
    </r>
    <r>
      <rPr>
        <sz val="9"/>
        <rFont val="ＭＳ Ｐゴシック"/>
        <family val="3"/>
        <charset val="128"/>
      </rPr>
      <t>）アップデート用の安全なステージングシステムを実装します。</t>
    </r>
    <r>
      <rPr>
        <sz val="9"/>
        <rFont val="Red Hat Text"/>
      </rPr>
      <t xml:space="preserve"> </t>
    </r>
    <r>
      <rPr>
        <sz val="9"/>
        <rFont val="ＭＳ Ｐゴシック"/>
        <family val="3"/>
        <charset val="128"/>
      </rPr>
      <t xml:space="preserve">ファイルをエッジデバイスに送信する前に、ファイルに完全性制御を適用します。
</t>
    </r>
    <rPh sb="93" eb="96">
      <t>カンゼンセイ</t>
    </rPh>
    <phoneticPr fontId="91"/>
  </si>
  <si>
    <t>クラウドサービス</t>
  </si>
  <si>
    <t>セキュアなアプリケーション</t>
    <phoneticPr fontId="91"/>
  </si>
  <si>
    <t xml:space="preserve">信頼できる通信を確立するため、すべてのクラウドサーバ、サービス、およびゲートウェイにデジタル証明書をプロビジョニングします。
</t>
    <phoneticPr fontId="91"/>
  </si>
  <si>
    <t xml:space="preserve">すべてのクラウドサービスとゲートウェイ間の相互認証を要求します。
</t>
    <phoneticPr fontId="91"/>
  </si>
  <si>
    <r>
      <rPr>
        <sz val="9"/>
        <rFont val="ＭＳ ゴシック"/>
        <family val="3"/>
        <charset val="128"/>
      </rPr>
      <t>信頼できるデバイスからの通信のみを受け入れるようにクラウドゲートウェイを構成します。</t>
    </r>
    <r>
      <rPr>
        <sz val="9"/>
        <rFont val="Red Hat Text"/>
      </rPr>
      <t xml:space="preserve"> </t>
    </r>
    <r>
      <rPr>
        <sz val="9"/>
        <rFont val="ＭＳ ゴシック"/>
        <family val="3"/>
        <charset val="128"/>
      </rPr>
      <t xml:space="preserve">許可されたデバイスをホワイトリストに登録し、許可されていないデバイスからの通信の試行をログに記録します。
</t>
    </r>
    <phoneticPr fontId="91"/>
  </si>
  <si>
    <t xml:space="preserve">アプリケーションとデバイスをホワイトリストに登録することは、信頼できるデバイスのみがクラウドサービスと通信できることを確立するための便利な方法です。
</t>
    <phoneticPr fontId="91"/>
  </si>
  <si>
    <t>Establish a privacy agreement with your cloud service provider (CSP). Ensure appropriate security controls are in place for protection of sensitive data (personally identifiable information (PII)/protected health information (PHI))</t>
    <phoneticPr fontId="91"/>
  </si>
  <si>
    <r>
      <t>CSP</t>
    </r>
    <r>
      <rPr>
        <sz val="9"/>
        <rFont val="ＭＳ Ｐゴシック"/>
        <family val="3"/>
        <charset val="128"/>
      </rPr>
      <t>（</t>
    </r>
    <r>
      <rPr>
        <sz val="9"/>
        <rFont val="ＭＳ ゴシック"/>
        <family val="3"/>
        <charset val="128"/>
      </rPr>
      <t>クラウドサービスプロバイダ）とのプライバシー契約を確立します。</t>
    </r>
    <r>
      <rPr>
        <sz val="9"/>
        <rFont val="Red Hat Text"/>
      </rPr>
      <t xml:space="preserve"> </t>
    </r>
    <r>
      <rPr>
        <sz val="9"/>
        <rFont val="ＭＳ Ｐゴシック"/>
        <family val="3"/>
        <charset val="128"/>
      </rPr>
      <t>機微</t>
    </r>
    <r>
      <rPr>
        <sz val="9"/>
        <rFont val="ＭＳ ゴシック"/>
        <family val="3"/>
        <charset val="128"/>
      </rPr>
      <t>情報（PII</t>
    </r>
    <r>
      <rPr>
        <sz val="9"/>
        <rFont val="ＭＳ Ｐゴシック"/>
        <family val="3"/>
        <charset val="128"/>
      </rPr>
      <t>（</t>
    </r>
    <r>
      <rPr>
        <sz val="9"/>
        <rFont val="Red Hat Text"/>
      </rPr>
      <t>Personally Identifiable Information</t>
    </r>
    <r>
      <rPr>
        <sz val="9"/>
        <rFont val="ＭＳ ゴシック"/>
        <family val="3"/>
        <charset val="128"/>
      </rPr>
      <t>）／　PHI（Protected Health Information））を保護するための適切なセキュリティ管理が実施されていることを確認します。</t>
    </r>
    <r>
      <rPr>
        <sz val="9"/>
        <rFont val="Red Hat Text"/>
      </rPr>
      <t xml:space="preserve">
</t>
    </r>
    <rPh sb="36" eb="38">
      <t>キビ</t>
    </rPh>
    <rPh sb="38" eb="40">
      <t>ジョウホウ</t>
    </rPh>
    <phoneticPr fontId="91"/>
  </si>
  <si>
    <t>クラウドサービスをセキュアに構成します。</t>
    <rPh sb="14" eb="16">
      <t>コウセイ</t>
    </rPh>
    <phoneticPr fontId="91"/>
  </si>
  <si>
    <t xml:space="preserve">すべてのクラウドインフラストラクチャを最新の状態に保ち、パッチを適用します。
</t>
    <phoneticPr fontId="91"/>
  </si>
  <si>
    <r>
      <rPr>
        <sz val="9"/>
        <rFont val="ＭＳ Ｐゴシック"/>
        <family val="3"/>
        <charset val="128"/>
      </rPr>
      <t>デバイスの展開をサポートする</t>
    </r>
    <r>
      <rPr>
        <sz val="9"/>
        <rFont val="Red Hat Text"/>
      </rPr>
      <t>IaaS</t>
    </r>
    <r>
      <rPr>
        <sz val="9"/>
        <rFont val="ＭＳ Ｐゴシック"/>
        <family val="3"/>
        <charset val="128"/>
      </rPr>
      <t>および</t>
    </r>
    <r>
      <rPr>
        <sz val="9"/>
        <rFont val="Red Hat Text"/>
        <family val="3"/>
      </rPr>
      <t>PaaS</t>
    </r>
    <r>
      <rPr>
        <sz val="9"/>
        <rFont val="ＭＳ Ｐゴシック"/>
        <family val="3"/>
        <charset val="128"/>
      </rPr>
      <t>クラウドの実装では、すべてのクラウドコンポーネントが定期的に更新され、パッチが適用されていることを確認してください。</t>
    </r>
    <phoneticPr fontId="91"/>
  </si>
  <si>
    <r>
      <rPr>
        <sz val="9"/>
        <rFont val="ＭＳ Ｐゴシック"/>
        <family val="3"/>
        <charset val="128"/>
      </rPr>
      <t>すべての</t>
    </r>
    <r>
      <rPr>
        <sz val="9"/>
        <rFont val="Red Hat Text"/>
      </rPr>
      <t>API</t>
    </r>
    <r>
      <rPr>
        <sz val="9"/>
        <rFont val="ＭＳ Ｐゴシック"/>
        <family val="3"/>
        <charset val="128"/>
      </rPr>
      <t>呼び出しを監視し、</t>
    </r>
    <r>
      <rPr>
        <sz val="9"/>
        <rFont val="Red Hat Text"/>
      </rPr>
      <t>API</t>
    </r>
    <r>
      <rPr>
        <sz val="9"/>
        <rFont val="ＭＳ Ｐゴシック"/>
        <family val="3"/>
        <charset val="128"/>
      </rPr>
      <t>の誤用の可能性を警告します。</t>
    </r>
    <phoneticPr fontId="91"/>
  </si>
  <si>
    <r>
      <t>CASB</t>
    </r>
    <r>
      <rPr>
        <sz val="9"/>
        <rFont val="ＭＳ Ｐゴシック"/>
        <family val="3"/>
        <charset val="128"/>
      </rPr>
      <t>などの一部ソリューションは、組織と</t>
    </r>
    <r>
      <rPr>
        <sz val="9"/>
        <rFont val="Red Hat Text"/>
      </rPr>
      <t>SaaS</t>
    </r>
    <r>
      <rPr>
        <sz val="9"/>
        <rFont val="ＭＳ Ｐゴシック"/>
        <family val="3"/>
        <charset val="128"/>
      </rPr>
      <t>プロバイダ間の</t>
    </r>
    <r>
      <rPr>
        <sz val="9"/>
        <rFont val="Red Hat Text"/>
      </rPr>
      <t>API</t>
    </r>
    <r>
      <rPr>
        <sz val="9"/>
        <rFont val="ＭＳ Ｐゴシック"/>
        <family val="3"/>
        <charset val="128"/>
      </rPr>
      <t>呼び出しの監視をサポートしています。</t>
    </r>
    <r>
      <rPr>
        <sz val="9"/>
        <rFont val="Red Hat Text"/>
      </rPr>
      <t xml:space="preserve"> </t>
    </r>
    <r>
      <rPr>
        <sz val="9"/>
        <rFont val="ＭＳ Ｐゴシック"/>
        <family val="3"/>
        <charset val="128"/>
      </rPr>
      <t xml:space="preserve">このようなソリューションは、組織のポリシーを適用するように設計することもできます。
</t>
    </r>
    <phoneticPr fontId="91"/>
  </si>
  <si>
    <r>
      <rPr>
        <sz val="9"/>
        <rFont val="ＭＳ Ｐゴシック"/>
        <family val="3"/>
        <charset val="128"/>
      </rPr>
      <t>例えば、デバイスが</t>
    </r>
    <r>
      <rPr>
        <sz val="9"/>
        <rFont val="Red Hat Text"/>
      </rPr>
      <t>30</t>
    </r>
    <r>
      <rPr>
        <sz val="9"/>
        <rFont val="ＭＳ Ｐゴシック"/>
        <family val="3"/>
        <charset val="128"/>
      </rPr>
      <t>分間に</t>
    </r>
    <r>
      <rPr>
        <sz val="9"/>
        <rFont val="Red Hat Text"/>
      </rPr>
      <t>5</t>
    </r>
    <r>
      <rPr>
        <sz val="9"/>
        <rFont val="ＭＳ Ｐゴシック"/>
        <family val="3"/>
        <charset val="128"/>
      </rPr>
      <t xml:space="preserve">回を超えて認証に失敗した場合は、シーケンスにセキュリティイベントのフラグを付け、セキュリティ管理者にアラートを上げます。
</t>
    </r>
    <rPh sb="0" eb="1">
      <t>タト</t>
    </rPh>
    <rPh sb="70" eb="71">
      <t>ア</t>
    </rPh>
    <phoneticPr fontId="91"/>
  </si>
  <si>
    <t xml:space="preserve">クラウドサービスへの管理コンソールログインには多要素認証を適用します。
</t>
    <phoneticPr fontId="91"/>
  </si>
  <si>
    <r>
      <rPr>
        <sz val="9"/>
        <rFont val="ＭＳ Ｐゴシック"/>
        <family val="3"/>
        <charset val="128"/>
      </rPr>
      <t>すべてのクラウド</t>
    </r>
    <r>
      <rPr>
        <sz val="9"/>
        <rFont val="Red Hat Text"/>
      </rPr>
      <t>API</t>
    </r>
    <r>
      <rPr>
        <sz val="9"/>
        <rFont val="ＭＳ Ｐゴシック"/>
        <family val="3"/>
        <charset val="128"/>
      </rPr>
      <t>の範囲を、特定の</t>
    </r>
    <r>
      <rPr>
        <sz val="9"/>
        <rFont val="Red Hat Text"/>
      </rPr>
      <t>IP</t>
    </r>
    <r>
      <rPr>
        <sz val="9"/>
        <rFont val="ＭＳ Ｐゴシック"/>
        <family val="3"/>
        <charset val="128"/>
      </rPr>
      <t>アドレス、ゲートウェイ、またはアプリケーションに制限します。</t>
    </r>
    <phoneticPr fontId="91"/>
  </si>
  <si>
    <r>
      <rPr>
        <sz val="9"/>
        <rFont val="ＭＳ Ｐゴシック"/>
        <family val="3"/>
        <charset val="128"/>
      </rPr>
      <t>各</t>
    </r>
    <r>
      <rPr>
        <sz val="9"/>
        <rFont val="Red Hat Text"/>
      </rPr>
      <t>API</t>
    </r>
    <r>
      <rPr>
        <sz val="9"/>
        <rFont val="ＭＳ Ｐゴシック"/>
        <family val="3"/>
        <charset val="128"/>
      </rPr>
      <t>にて許可される操作を制限します（例：読み取り専用、読み取り</t>
    </r>
    <r>
      <rPr>
        <sz val="9"/>
        <rFont val="Red Hat Text"/>
      </rPr>
      <t>/</t>
    </r>
    <r>
      <rPr>
        <sz val="9"/>
        <rFont val="ＭＳ Ｐゴシック"/>
        <family val="3"/>
        <charset val="128"/>
      </rPr>
      <t>書き込みなど）。</t>
    </r>
    <phoneticPr fontId="91"/>
  </si>
  <si>
    <t>Anti-virus protection solutions shall perform the following tasks (at-a-minimum): 
a. Check any files on electronic or optical media—and files received over networks—for malicious code before use.
b. Check electronic mail attachments and downloads for malicious code or unnecessary file types before use. This check is implemented at different places (e.g., at electronic mail servers, desktop computers, and at the organization's network entry points).
c. Check web traffic, such as hypertext markup language (HTML), JavaScript, and hypertext transfer protocol (HTTP), for malicious code.
d. Check removable media (e.g., USB tokens and hard drives, compact discs (CDs), digital video discs (DVDs), FireWire devices, and external serial advanced technology attachment devices) when inserted.
e. Check fileless malware.
Host-based security monitoring, such as integrity checkers, firewalls, or intrusion prevention/detection systems, should identify irregularities or anomalies that indicate a system malfunction or compromise. Additionally, these tools should help confirm that the system functions in an optimal, resilient, and secure state.</t>
    <phoneticPr fontId="91"/>
  </si>
  <si>
    <t xml:space="preserve">ウイルス対策保護とホストベースのセキュリティ監視を使用して、クラウド管理コンソールにリモートアクセスするために使用されるホストをマルウェア感染から保護します。
</t>
    <phoneticPr fontId="91"/>
  </si>
  <si>
    <r>
      <rPr>
        <sz val="9"/>
        <rFont val="ＭＳ Ｐゴシック"/>
        <family val="3"/>
        <charset val="128"/>
      </rPr>
      <t>ウイルス対策保護ソリューションは、（少なくとも）次のタスクを実行する必要があります。</t>
    </r>
    <r>
      <rPr>
        <sz val="9"/>
        <rFont val="Red Hat Text"/>
      </rPr>
      <t xml:space="preserve">
a. </t>
    </r>
    <r>
      <rPr>
        <sz val="9"/>
        <rFont val="ＭＳ Ｐゴシック"/>
        <family val="3"/>
        <charset val="128"/>
      </rPr>
      <t>使用する前に、電子メディアまたは光メディア上のファイル、およびネットワーク経由で受信したファイルに悪意のあるコードがないかどうかを検査してください。</t>
    </r>
    <r>
      <rPr>
        <sz val="9"/>
        <rFont val="Red Hat Text"/>
      </rPr>
      <t xml:space="preserve">
b. </t>
    </r>
    <r>
      <rPr>
        <sz val="9"/>
        <rFont val="ＭＳ Ｐゴシック"/>
        <family val="3"/>
        <charset val="128"/>
      </rPr>
      <t>使用する前に、電子メールの添付ファイルとダウンロードに悪意のあるコードや不要なファイルタイプがないか確認してください。このチェックは、さまざまな場所（電子メールサーバ、デスクトップコンピュータ、組織のネットワークエントリポイントなど）で実装されます。</t>
    </r>
    <r>
      <rPr>
        <sz val="9"/>
        <rFont val="Red Hat Text"/>
      </rPr>
      <t xml:space="preserve">
c. HTML</t>
    </r>
    <r>
      <rPr>
        <sz val="9"/>
        <rFont val="ＭＳ Ｐゴシック"/>
        <family val="3"/>
        <charset val="128"/>
      </rPr>
      <t>、</t>
    </r>
    <r>
      <rPr>
        <sz val="9"/>
        <rFont val="Red Hat Text"/>
      </rPr>
      <t>JavaScript</t>
    </r>
    <r>
      <rPr>
        <sz val="9"/>
        <rFont val="ＭＳ Ｐゴシック"/>
        <family val="3"/>
        <charset val="128"/>
      </rPr>
      <t>、</t>
    </r>
    <r>
      <rPr>
        <sz val="9"/>
        <rFont val="Red Hat Text"/>
      </rPr>
      <t>HTTP</t>
    </r>
    <r>
      <rPr>
        <sz val="9"/>
        <rFont val="ＭＳ Ｐゴシック"/>
        <family val="3"/>
        <charset val="128"/>
      </rPr>
      <t>などの</t>
    </r>
    <r>
      <rPr>
        <sz val="9"/>
        <rFont val="Red Hat Text"/>
      </rPr>
      <t>Web</t>
    </r>
    <r>
      <rPr>
        <sz val="9"/>
        <rFont val="ＭＳ Ｐゴシック"/>
        <family val="3"/>
        <charset val="128"/>
      </rPr>
      <t>トラフィックに、悪意のあるコードがないかどうかを検査します。</t>
    </r>
    <r>
      <rPr>
        <sz val="9"/>
        <rFont val="Red Hat Text"/>
      </rPr>
      <t xml:space="preserve">
d. </t>
    </r>
    <r>
      <rPr>
        <sz val="9"/>
        <rFont val="ＭＳ Ｐゴシック"/>
        <family val="3"/>
        <charset val="128"/>
      </rPr>
      <t>リムーバブルメディア（</t>
    </r>
    <r>
      <rPr>
        <sz val="9"/>
        <rFont val="Red Hat Text"/>
      </rPr>
      <t>USB</t>
    </r>
    <r>
      <rPr>
        <sz val="9"/>
        <rFont val="ＭＳ Ｐゴシック"/>
        <family val="3"/>
        <charset val="128"/>
      </rPr>
      <t>トークンとハードディスクドライブ、</t>
    </r>
    <r>
      <rPr>
        <sz val="9"/>
        <rFont val="Red Hat Text"/>
      </rPr>
      <t>CD</t>
    </r>
    <r>
      <rPr>
        <sz val="9"/>
        <rFont val="ＭＳ Ｐゴシック"/>
        <family val="3"/>
        <charset val="128"/>
      </rPr>
      <t>、</t>
    </r>
    <r>
      <rPr>
        <sz val="9"/>
        <rFont val="Red Hat Text"/>
      </rPr>
      <t>DVD</t>
    </r>
    <r>
      <rPr>
        <sz val="9"/>
        <rFont val="ＭＳ Ｐゴシック"/>
        <family val="3"/>
        <charset val="128"/>
      </rPr>
      <t>、</t>
    </r>
    <r>
      <rPr>
        <sz val="9"/>
        <rFont val="Red Hat Text"/>
      </rPr>
      <t>FireWire</t>
    </r>
    <r>
      <rPr>
        <sz val="9"/>
        <rFont val="ＭＳ Ｐゴシック"/>
        <family val="3"/>
        <charset val="128"/>
      </rPr>
      <t>デバイス、外部シリアル</t>
    </r>
    <r>
      <rPr>
        <sz val="9"/>
        <rFont val="Red Hat Text"/>
        <family val="3"/>
      </rPr>
      <t>ATA</t>
    </r>
    <r>
      <rPr>
        <sz val="9"/>
        <rFont val="ＭＳ Ｐゴシック"/>
        <family val="3"/>
        <charset val="128"/>
      </rPr>
      <t>（</t>
    </r>
    <r>
      <rPr>
        <sz val="9"/>
        <rFont val="Red Hat Text"/>
        <family val="3"/>
      </rPr>
      <t>Serial Advanced Technology Attachment</t>
    </r>
    <r>
      <rPr>
        <sz val="9"/>
        <rFont val="ＭＳ Ｐゴシック"/>
        <family val="3"/>
        <charset val="128"/>
      </rPr>
      <t>）デバイスなど）が挿入（接続）された際に検査します。</t>
    </r>
    <r>
      <rPr>
        <sz val="9"/>
        <rFont val="Red Hat Text"/>
      </rPr>
      <t xml:space="preserve">
e. </t>
    </r>
    <r>
      <rPr>
        <sz val="9"/>
        <rFont val="ＭＳ Ｐゴシック"/>
        <family val="3"/>
        <charset val="128"/>
      </rPr>
      <t>ファイルレスマルウェアの存在を検査してください。</t>
    </r>
    <r>
      <rPr>
        <sz val="9"/>
        <rFont val="Red Hat Text"/>
      </rPr>
      <t xml:space="preserve">
</t>
    </r>
    <r>
      <rPr>
        <sz val="9"/>
        <rFont val="ＭＳ Ｐゴシック"/>
        <family val="3"/>
        <charset val="128"/>
      </rPr>
      <t>完全性チェッカ、ファイアウォール、侵入防止</t>
    </r>
    <r>
      <rPr>
        <sz val="9"/>
        <rFont val="Red Hat Text"/>
      </rPr>
      <t>/</t>
    </r>
    <r>
      <rPr>
        <sz val="9"/>
        <rFont val="ＭＳ Ｐゴシック"/>
        <family val="3"/>
        <charset val="128"/>
      </rPr>
      <t xml:space="preserve">検出システムなどのホストベースのセキュリティ監視では、システムの誤動作や侵害を示す不規則性や異常を特定する必要があります。さらに、これらのツールは、システムが最適でレジリエンスのある安全な状態で機能していることを確認するのに役立ちます。
</t>
    </r>
    <rPh sb="112" eb="114">
      <t>ケンサ</t>
    </rPh>
    <rPh sb="306" eb="308">
      <t>ケンサ</t>
    </rPh>
    <rPh sb="413" eb="415">
      <t>セツゾク</t>
    </rPh>
    <rPh sb="419" eb="420">
      <t>サイ</t>
    </rPh>
    <rPh sb="421" eb="423">
      <t>ケンサ</t>
    </rPh>
    <rPh sb="444" eb="446">
      <t>ソンザイ</t>
    </rPh>
    <rPh sb="447" eb="449">
      <t>ケンサ</t>
    </rPh>
    <rPh sb="472" eb="474">
      <t>カンゼン</t>
    </rPh>
    <phoneticPr fontId="91"/>
  </si>
  <si>
    <r>
      <rPr>
        <sz val="9"/>
        <rFont val="ＭＳ ゴシック"/>
        <family val="3"/>
        <charset val="128"/>
      </rPr>
      <t xml:space="preserve">セキュアな通信
</t>
    </r>
    <r>
      <rPr>
        <sz val="9"/>
        <rFont val="Red Hat Text"/>
        <family val="2"/>
      </rPr>
      <t>MQTT</t>
    </r>
    <r>
      <rPr>
        <sz val="9"/>
        <rFont val="ＭＳ Ｐゴシック"/>
        <family val="2"/>
        <charset val="128"/>
      </rPr>
      <t>（</t>
    </r>
    <r>
      <rPr>
        <sz val="9"/>
        <rFont val="Red Hat Text"/>
        <family val="2"/>
      </rPr>
      <t>Message Queuing Telemetry Transport</t>
    </r>
    <r>
      <rPr>
        <sz val="9"/>
        <rFont val="ＭＳ Ｐゴシック"/>
        <family val="2"/>
        <charset val="128"/>
      </rPr>
      <t>）セキュリティ</t>
    </r>
    <phoneticPr fontId="91"/>
  </si>
  <si>
    <t>セキュアな通信</t>
    <phoneticPr fontId="91"/>
  </si>
  <si>
    <r>
      <t>MQTT</t>
    </r>
    <r>
      <rPr>
        <sz val="9"/>
        <rFont val="ＭＳ Ｐゴシック"/>
        <family val="3"/>
        <charset val="128"/>
      </rPr>
      <t>（</t>
    </r>
    <r>
      <rPr>
        <sz val="9"/>
        <rFont val="Red Hat Text"/>
      </rPr>
      <t>Message Queuing Telemetry Transport</t>
    </r>
    <r>
      <rPr>
        <sz val="9"/>
        <rFont val="ＭＳ Ｐゴシック"/>
        <family val="3"/>
        <charset val="128"/>
      </rPr>
      <t>）セキュリティ</t>
    </r>
    <phoneticPr fontId="91"/>
  </si>
  <si>
    <r>
      <t>MQTT</t>
    </r>
    <r>
      <rPr>
        <sz val="9"/>
        <rFont val="ＭＳ Ｐゴシック"/>
        <family val="3"/>
        <charset val="128"/>
      </rPr>
      <t>のセキュリティを強化します。</t>
    </r>
    <r>
      <rPr>
        <sz val="9"/>
        <rFont val="Red Hat Text"/>
      </rPr>
      <t xml:space="preserve"> </t>
    </r>
    <r>
      <rPr>
        <sz val="9"/>
        <rFont val="ＭＳ Ｐゴシック"/>
        <family val="3"/>
        <charset val="128"/>
      </rPr>
      <t>許可された</t>
    </r>
    <r>
      <rPr>
        <sz val="9"/>
        <rFont val="Red Hat Text"/>
      </rPr>
      <t>MQTT</t>
    </r>
    <r>
      <rPr>
        <sz val="9"/>
        <rFont val="ＭＳ Ｐゴシック"/>
        <family val="3"/>
        <charset val="128"/>
      </rPr>
      <t>トピックを定義し、ブローカ内でアクセス制御リストを作成／適用して、</t>
    </r>
    <r>
      <rPr>
        <sz val="9"/>
        <rFont val="Red Hat Text"/>
      </rPr>
      <t>IoT</t>
    </r>
    <r>
      <rPr>
        <sz val="9"/>
        <rFont val="ＭＳ Ｐゴシック"/>
        <family val="3"/>
        <charset val="128"/>
      </rPr>
      <t>デバイスがコンテンツを公開したり許可されていないメッセージトピックにサブスクライブしたりするのを制限します。</t>
    </r>
    <r>
      <rPr>
        <sz val="9"/>
        <rFont val="Red Hat Text"/>
      </rPr>
      <t xml:space="preserve"> </t>
    </r>
    <r>
      <rPr>
        <sz val="9"/>
        <rFont val="ＭＳ Ｐゴシック"/>
        <family val="3"/>
        <charset val="128"/>
      </rPr>
      <t>すべての</t>
    </r>
    <r>
      <rPr>
        <sz val="9"/>
        <rFont val="Red Hat Text"/>
      </rPr>
      <t>MQTT</t>
    </r>
    <r>
      <rPr>
        <sz val="9"/>
        <rFont val="ＭＳ Ｐゴシック"/>
        <family val="3"/>
        <charset val="128"/>
      </rPr>
      <t>メッセージを暗号化します。</t>
    </r>
    <r>
      <rPr>
        <sz val="9"/>
        <rFont val="Red Hat Text"/>
      </rPr>
      <t xml:space="preserve"> </t>
    </r>
    <r>
      <rPr>
        <sz val="9"/>
        <rFont val="ＭＳ Ｐゴシック"/>
        <family val="3"/>
        <charset val="128"/>
      </rPr>
      <t>証明書を使用して</t>
    </r>
    <r>
      <rPr>
        <sz val="9"/>
        <rFont val="Red Hat Text"/>
      </rPr>
      <t>MQTT</t>
    </r>
    <r>
      <rPr>
        <sz val="9"/>
        <rFont val="ＭＳ Ｐゴシック"/>
        <family val="3"/>
        <charset val="128"/>
      </rPr>
      <t>トランザクションを認証します。</t>
    </r>
    <r>
      <rPr>
        <sz val="9"/>
        <rFont val="Red Hat Text"/>
      </rPr>
      <t xml:space="preserve"> </t>
    </r>
    <r>
      <rPr>
        <sz val="9"/>
        <rFont val="ＭＳ Ｐゴシック"/>
        <family val="3"/>
        <charset val="128"/>
      </rPr>
      <t>グローバルベースとクライアントごとの両方で</t>
    </r>
    <r>
      <rPr>
        <sz val="9"/>
        <rFont val="Red Hat Text"/>
      </rPr>
      <t>MQTT</t>
    </r>
    <r>
      <rPr>
        <sz val="9"/>
        <rFont val="ＭＳ Ｐゴシック"/>
        <family val="3"/>
        <charset val="128"/>
      </rPr>
      <t>サーバへのトラフィックを調整し、常にファイアウォールを介して</t>
    </r>
    <r>
      <rPr>
        <sz val="9"/>
        <rFont val="Red Hat Text"/>
      </rPr>
      <t>MQTT</t>
    </r>
    <r>
      <rPr>
        <sz val="9"/>
        <rFont val="ＭＳ Ｐゴシック"/>
        <family val="3"/>
        <charset val="128"/>
      </rPr>
      <t>トラフィックをルーティングすることを検討してください。</t>
    </r>
    <r>
      <rPr>
        <sz val="9"/>
        <rFont val="Red Hat Text"/>
      </rPr>
      <t xml:space="preserve"> </t>
    </r>
    <r>
      <rPr>
        <sz val="9"/>
        <rFont val="ＭＳ Ｐゴシック"/>
        <family val="3"/>
        <charset val="128"/>
      </rPr>
      <t>標準の</t>
    </r>
    <r>
      <rPr>
        <sz val="9"/>
        <rFont val="Red Hat Text"/>
      </rPr>
      <t>MQTT</t>
    </r>
    <r>
      <rPr>
        <sz val="9"/>
        <rFont val="ＭＳ Ｐゴシック"/>
        <family val="3"/>
        <charset val="128"/>
      </rPr>
      <t>メッセージサイズを減らして、攻撃者が大きなメッセージを送信してシステムに過負荷をかける能力を制限します。</t>
    </r>
    <phoneticPr fontId="91"/>
  </si>
  <si>
    <t xml:space="preserve">Encrypt all transmission control protocol (TCP)-based communications (e.g., representational state transfer (REST), MQTT, advanced message queuing protocol (AMQP)) between system components using X.509 authenticated transport layer security (TLS). 
</t>
    <phoneticPr fontId="91"/>
  </si>
  <si>
    <t>セキュアな通信
暗号化された通信</t>
    <phoneticPr fontId="91"/>
  </si>
  <si>
    <t>暗号化された通信</t>
  </si>
  <si>
    <r>
      <t>X.509</t>
    </r>
    <r>
      <rPr>
        <sz val="9"/>
        <rFont val="ＭＳ Ｐゴシック"/>
        <family val="3"/>
        <charset val="128"/>
      </rPr>
      <t>認証済みTLSを使用して全てのTCPベースの通信（REST、MQTT、AMQP（Advaanced Message Queuing Protocol）など）を暗号化します。</t>
    </r>
    <r>
      <rPr>
        <sz val="9"/>
        <rFont val="Red Hat Text"/>
      </rPr>
      <t xml:space="preserve">
</t>
    </r>
    <rPh sb="5" eb="7">
      <t>ニンショウ</t>
    </rPh>
    <rPh sb="7" eb="8">
      <t>ズ</t>
    </rPh>
    <rPh sb="13" eb="15">
      <t>シヨウ</t>
    </rPh>
    <rPh sb="17" eb="18">
      <t>スベ</t>
    </rPh>
    <rPh sb="27" eb="29">
      <t>ツウシン</t>
    </rPh>
    <rPh sb="84" eb="87">
      <t>アンゴウカ</t>
    </rPh>
    <phoneticPr fontId="91"/>
  </si>
  <si>
    <r>
      <t>SSL</t>
    </r>
    <r>
      <rPr>
        <sz val="9"/>
        <color rgb="FF000000"/>
        <rFont val="ＭＳ Ｐゴシック"/>
        <family val="3"/>
        <charset val="128"/>
      </rPr>
      <t>および</t>
    </r>
    <r>
      <rPr>
        <sz val="9"/>
        <color rgb="FF000000"/>
        <rFont val="Red Hat Text"/>
      </rPr>
      <t>TLS</t>
    </r>
    <r>
      <rPr>
        <sz val="9"/>
        <color rgb="FF000000"/>
        <rFont val="ＭＳ Ｐゴシック"/>
        <family val="3"/>
        <charset val="128"/>
      </rPr>
      <t>バージョン</t>
    </r>
    <r>
      <rPr>
        <sz val="9"/>
        <color rgb="FF000000"/>
        <rFont val="Red Hat Text"/>
      </rPr>
      <t>1.0</t>
    </r>
    <r>
      <rPr>
        <sz val="9"/>
        <color rgb="FF000000"/>
        <rFont val="ＭＳ Ｐゴシック"/>
        <family val="3"/>
        <charset val="128"/>
      </rPr>
      <t>および</t>
    </r>
    <r>
      <rPr>
        <sz val="9"/>
        <color rgb="FF000000"/>
        <rFont val="Red Hat Text"/>
      </rPr>
      <t>1.1</t>
    </r>
    <r>
      <rPr>
        <sz val="9"/>
        <color rgb="FF000000"/>
        <rFont val="ＭＳ Ｐゴシック"/>
        <family val="3"/>
        <charset val="128"/>
      </rPr>
      <t>の使用は非推奨になりました。</t>
    </r>
    <r>
      <rPr>
        <sz val="9"/>
        <color rgb="FF000000"/>
        <rFont val="Red Hat Text"/>
      </rPr>
      <t xml:space="preserve"> </t>
    </r>
    <r>
      <rPr>
        <sz val="9"/>
        <color rgb="FF000000"/>
        <rFont val="ＭＳ Ｐゴシック"/>
        <family val="3"/>
        <charset val="128"/>
      </rPr>
      <t>この記事の執筆時点では、</t>
    </r>
    <r>
      <rPr>
        <sz val="9"/>
        <color rgb="FF000000"/>
        <rFont val="Red Hat Text"/>
      </rPr>
      <t>NIST</t>
    </r>
    <r>
      <rPr>
        <sz val="9"/>
        <color rgb="FF000000"/>
        <rFont val="ＭＳ Ｐゴシック"/>
        <family val="3"/>
        <charset val="128"/>
      </rPr>
      <t>は</t>
    </r>
    <r>
      <rPr>
        <sz val="9"/>
        <color rgb="FF000000"/>
        <rFont val="Red Hat Text"/>
      </rPr>
      <t>TLS</t>
    </r>
    <r>
      <rPr>
        <sz val="9"/>
        <color rgb="FF000000"/>
        <rFont val="ＭＳ Ｐゴシック"/>
        <family val="3"/>
        <charset val="128"/>
      </rPr>
      <t>バージョン</t>
    </r>
    <r>
      <rPr>
        <sz val="9"/>
        <color rgb="FF000000"/>
        <rFont val="Red Hat Text"/>
      </rPr>
      <t>1.3</t>
    </r>
    <r>
      <rPr>
        <sz val="9"/>
        <color rgb="FF000000"/>
        <rFont val="ＭＳ Ｐゴシック"/>
        <family val="3"/>
        <charset val="128"/>
      </rPr>
      <t>またはバージョン</t>
    </r>
    <r>
      <rPr>
        <sz val="9"/>
        <color rgb="FF000000"/>
        <rFont val="Red Hat Text"/>
      </rPr>
      <t>1.2</t>
    </r>
    <r>
      <rPr>
        <sz val="9"/>
        <color rgb="FF000000"/>
        <rFont val="ＭＳ Ｐゴシック"/>
        <family val="3"/>
        <charset val="128"/>
      </rPr>
      <t>の使用を推奨しています。</t>
    </r>
    <r>
      <rPr>
        <sz val="9"/>
        <color rgb="FF000000"/>
        <rFont val="Red Hat Text"/>
      </rPr>
      <t xml:space="preserve"> IoT</t>
    </r>
    <r>
      <rPr>
        <sz val="9"/>
        <color rgb="FF000000"/>
        <rFont val="ＭＳ Ｐゴシック"/>
        <family val="3"/>
        <charset val="128"/>
      </rPr>
      <t>システムが</t>
    </r>
    <r>
      <rPr>
        <sz val="9"/>
        <color rgb="FF000000"/>
        <rFont val="Red Hat Text"/>
      </rPr>
      <t>NIST SP800-52</t>
    </r>
    <r>
      <rPr>
        <sz val="9"/>
        <color rgb="FF000000"/>
        <rFont val="ＭＳ Ｐゴシック"/>
        <family val="3"/>
        <charset val="128"/>
      </rPr>
      <t>の最新バージョンで推奨されている</t>
    </r>
    <r>
      <rPr>
        <sz val="9"/>
        <color rgb="FF000000"/>
        <rFont val="Red Hat Text"/>
      </rPr>
      <t>TLS</t>
    </r>
    <r>
      <rPr>
        <sz val="9"/>
        <color rgb="FF000000"/>
        <rFont val="ＭＳ Ｐゴシック"/>
        <family val="3"/>
        <charset val="128"/>
      </rPr>
      <t>バージョンを使用していることを確認してください。NISTは2024年1月までに連邦機関が</t>
    </r>
    <r>
      <rPr>
        <sz val="9"/>
        <color rgb="FF000000"/>
        <rFont val="Red Hat Text"/>
      </rPr>
      <t>TLS1.3</t>
    </r>
    <r>
      <rPr>
        <sz val="9"/>
        <color rgb="FF000000"/>
        <rFont val="ＭＳ Ｐゴシック"/>
        <family val="3"/>
        <charset val="128"/>
      </rPr>
      <t>をサポートすることを求めています。ただし、</t>
    </r>
    <r>
      <rPr>
        <sz val="9"/>
        <color rgb="FF000000"/>
        <rFont val="Red Hat Text"/>
      </rPr>
      <t>NIST</t>
    </r>
    <r>
      <rPr>
        <sz val="9"/>
        <color rgb="FF000000"/>
        <rFont val="ＭＳ Ｐゴシック"/>
        <family val="3"/>
        <charset val="128"/>
      </rPr>
      <t>は、</t>
    </r>
    <r>
      <rPr>
        <sz val="9"/>
        <color rgb="FF000000"/>
        <rFont val="Red Hat Text"/>
      </rPr>
      <t>TLS1.2</t>
    </r>
    <r>
      <rPr>
        <sz val="9"/>
        <color rgb="FF000000"/>
        <rFont val="ＭＳ Ｐゴシック"/>
        <family val="3"/>
        <charset val="128"/>
      </rPr>
      <t>が</t>
    </r>
    <r>
      <rPr>
        <sz val="9"/>
        <color rgb="FF000000"/>
        <rFont val="Red Hat Text"/>
      </rPr>
      <t>1.3</t>
    </r>
    <r>
      <rPr>
        <sz val="9"/>
        <color rgb="FF000000"/>
        <rFont val="ＭＳ Ｐゴシック"/>
        <family val="3"/>
        <charset val="128"/>
      </rPr>
      <t>と共存することを想定しています。</t>
    </r>
    <r>
      <rPr>
        <sz val="9"/>
        <color rgb="FF000000"/>
        <rFont val="Red Hat Text"/>
      </rPr>
      <t xml:space="preserve">
</t>
    </r>
    <rPh sb="190" eb="191">
      <t>モト</t>
    </rPh>
    <rPh sb="225" eb="227">
      <t>ソウテイ</t>
    </rPh>
    <phoneticPr fontId="91"/>
  </si>
  <si>
    <r>
      <t>IETF</t>
    </r>
    <r>
      <rPr>
        <sz val="9"/>
        <color rgb="FF000000"/>
        <rFont val="Red Hat Text"/>
        <family val="3"/>
      </rPr>
      <t xml:space="preserve"> RFC 7525 </t>
    </r>
    <r>
      <rPr>
        <sz val="9"/>
        <color rgb="FF000000"/>
        <rFont val="ＭＳ Ｐゴシック"/>
        <family val="3"/>
        <charset val="128"/>
      </rPr>
      <t>（又は最新の仕様）</t>
    </r>
    <r>
      <rPr>
        <sz val="9"/>
        <color rgb="FF000000"/>
        <rFont val="Red Hat Text"/>
        <family val="3"/>
      </rPr>
      <t xml:space="preserve"> </t>
    </r>
    <r>
      <rPr>
        <sz val="9"/>
        <color rgb="FF000000"/>
        <rFont val="ＭＳ Ｐゴシック"/>
        <family val="3"/>
        <charset val="128"/>
      </rPr>
      <t>として策定されている</t>
    </r>
    <r>
      <rPr>
        <sz val="9"/>
        <color rgb="FF000000"/>
        <rFont val="Red Hat Text"/>
        <family val="3"/>
      </rPr>
      <t xml:space="preserve"> DTLS</t>
    </r>
    <r>
      <rPr>
        <sz val="9"/>
        <color rgb="FF000000"/>
        <rFont val="ＭＳ Ｐゴシック"/>
        <family val="3"/>
        <charset val="128"/>
      </rPr>
      <t>（</t>
    </r>
    <r>
      <rPr>
        <sz val="9"/>
        <color rgb="FF000000"/>
        <rFont val="Red Hat Text"/>
        <family val="3"/>
      </rPr>
      <t>Datagram Transport Layer Security</t>
    </r>
    <r>
      <rPr>
        <sz val="9"/>
        <color rgb="FF000000"/>
        <rFont val="ＭＳ Ｐゴシック"/>
        <family val="3"/>
        <charset val="128"/>
      </rPr>
      <t>）プロトコルを使用し、システムコンポーネント間の全ての</t>
    </r>
    <r>
      <rPr>
        <sz val="9"/>
        <color rgb="FF000000"/>
        <rFont val="Red Hat Text"/>
        <family val="3"/>
      </rPr>
      <t>UDP</t>
    </r>
    <r>
      <rPr>
        <sz val="9"/>
        <color rgb="FF000000"/>
        <rFont val="ＭＳ Ｐゴシック"/>
        <family val="3"/>
        <charset val="128"/>
      </rPr>
      <t xml:space="preserve">通信（CoAP（Constrained Application Protocol）等）を暗号化します。
</t>
    </r>
    <rPh sb="15" eb="16">
      <t>マタ</t>
    </rPh>
    <rPh sb="17" eb="19">
      <t>サイシン</t>
    </rPh>
    <rPh sb="20" eb="22">
      <t>シヨウ</t>
    </rPh>
    <rPh sb="27" eb="29">
      <t>サクテイ</t>
    </rPh>
    <rPh sb="80" eb="82">
      <t>シヨウ</t>
    </rPh>
    <rPh sb="95" eb="96">
      <t>カン</t>
    </rPh>
    <rPh sb="97" eb="98">
      <t>スベ</t>
    </rPh>
    <rPh sb="103" eb="105">
      <t>ツウシン</t>
    </rPh>
    <rPh sb="144" eb="145">
      <t>ナド</t>
    </rPh>
    <rPh sb="147" eb="150">
      <t>アンゴウカ</t>
    </rPh>
    <phoneticPr fontId="91"/>
  </si>
  <si>
    <r>
      <rPr>
        <sz val="9"/>
        <rFont val="ＭＳ Ｐゴシック"/>
        <family val="3"/>
        <charset val="128"/>
      </rPr>
      <t>多くの</t>
    </r>
    <r>
      <rPr>
        <sz val="9"/>
        <rFont val="Red Hat Text"/>
      </rPr>
      <t>IoT</t>
    </r>
    <r>
      <rPr>
        <sz val="9"/>
        <rFont val="ＭＳ Ｐゴシック"/>
        <family val="3"/>
        <charset val="128"/>
      </rPr>
      <t>プロトコルは、</t>
    </r>
    <r>
      <rPr>
        <sz val="9"/>
        <rFont val="Red Hat Text"/>
      </rPr>
      <t>UDP</t>
    </r>
    <r>
      <rPr>
        <sz val="9"/>
        <rFont val="ＭＳ Ｐゴシック"/>
        <family val="3"/>
        <charset val="128"/>
      </rPr>
      <t>ベースのトランスポートを必要とします。</t>
    </r>
    <r>
      <rPr>
        <sz val="9"/>
        <rFont val="Red Hat Text"/>
      </rPr>
      <t xml:space="preserve"> </t>
    </r>
    <r>
      <rPr>
        <sz val="9"/>
        <rFont val="ＭＳ Ｐゴシック"/>
        <family val="3"/>
        <charset val="128"/>
      </rPr>
      <t>これらのプロトコルの場合、</t>
    </r>
    <r>
      <rPr>
        <sz val="9"/>
        <rFont val="Red Hat Text"/>
      </rPr>
      <t>TLS</t>
    </r>
    <r>
      <rPr>
        <sz val="9"/>
        <rFont val="ＭＳ Ｐゴシック"/>
        <family val="3"/>
        <charset val="128"/>
      </rPr>
      <t>は実行可能なオプションではありません。</t>
    </r>
    <r>
      <rPr>
        <sz val="9"/>
        <rFont val="Red Hat Text"/>
      </rPr>
      <t xml:space="preserve"> </t>
    </r>
    <r>
      <rPr>
        <sz val="9"/>
        <rFont val="ＭＳ Ｐゴシック"/>
        <family val="3"/>
        <charset val="128"/>
      </rPr>
      <t>したがって、ベストプラクティスは、</t>
    </r>
    <r>
      <rPr>
        <sz val="9"/>
        <rFont val="Red Hat Text"/>
      </rPr>
      <t>TLS</t>
    </r>
    <r>
      <rPr>
        <sz val="9"/>
        <rFont val="ＭＳ Ｐゴシック"/>
        <family val="3"/>
        <charset val="128"/>
      </rPr>
      <t>と同等のデータグラムである</t>
    </r>
    <r>
      <rPr>
        <sz val="9"/>
        <rFont val="Red Hat Text"/>
      </rPr>
      <t>DTLS</t>
    </r>
    <r>
      <rPr>
        <sz val="9"/>
        <rFont val="ＭＳ Ｐゴシック"/>
        <family val="3"/>
        <charset val="128"/>
      </rPr>
      <t>を使用することです。</t>
    </r>
    <phoneticPr fontId="91"/>
  </si>
  <si>
    <r>
      <rPr>
        <sz val="9"/>
        <rFont val="ＭＳ Ｐゴシック"/>
        <family val="3"/>
        <charset val="128"/>
      </rPr>
      <t>すべての</t>
    </r>
    <r>
      <rPr>
        <sz val="9"/>
        <rFont val="Red Hat Text"/>
      </rPr>
      <t>IoT</t>
    </r>
    <r>
      <rPr>
        <sz val="9"/>
        <rFont val="ＭＳ Ｐゴシック"/>
        <family val="3"/>
        <charset val="128"/>
      </rPr>
      <t>システムエンドポイントにエンドツーエンドの認証済み暗号化プロトコルを適用します。</t>
    </r>
    <r>
      <rPr>
        <sz val="9"/>
        <rFont val="Red Hat Text"/>
      </rPr>
      <t xml:space="preserve"> TCP / UDP</t>
    </r>
    <r>
      <rPr>
        <sz val="9"/>
        <rFont val="ＭＳ Ｐゴシック"/>
        <family val="3"/>
        <charset val="128"/>
      </rPr>
      <t>通信に基づいて、必要に応じて</t>
    </r>
    <r>
      <rPr>
        <sz val="9"/>
        <rFont val="Red Hat Text"/>
      </rPr>
      <t>TLS</t>
    </r>
    <r>
      <rPr>
        <sz val="9"/>
        <rFont val="ＭＳ Ｐゴシック"/>
        <family val="3"/>
        <charset val="128"/>
      </rPr>
      <t>と</t>
    </r>
    <r>
      <rPr>
        <sz val="9"/>
        <rFont val="Red Hat Text"/>
      </rPr>
      <t>DTLS</t>
    </r>
    <r>
      <rPr>
        <sz val="9"/>
        <rFont val="ＭＳ Ｐゴシック"/>
        <family val="3"/>
        <charset val="128"/>
      </rPr>
      <t>を使用します。</t>
    </r>
    <r>
      <rPr>
        <sz val="9"/>
        <rFont val="Red Hat Text"/>
      </rPr>
      <t xml:space="preserve"> </t>
    </r>
    <r>
      <rPr>
        <sz val="9"/>
        <rFont val="ＭＳ Ｐゴシック"/>
        <family val="3"/>
        <charset val="128"/>
      </rPr>
      <t>すべての暗号化操作が、</t>
    </r>
    <r>
      <rPr>
        <sz val="9"/>
        <rFont val="Red Hat Text"/>
      </rPr>
      <t>NIST SP800-131A</t>
    </r>
    <r>
      <rPr>
        <sz val="9"/>
        <rFont val="ＭＳ Ｐゴシック"/>
        <family val="3"/>
        <charset val="128"/>
      </rPr>
      <t>の最新バージョンのポリシーガイダンスに準拠していることを確認してください。</t>
    </r>
    <phoneticPr fontId="91"/>
  </si>
  <si>
    <r>
      <rPr>
        <sz val="9"/>
        <rFont val="ＭＳ Ｐゴシック"/>
        <family val="3"/>
        <charset val="128"/>
      </rPr>
      <t>推奨される暗号化時に用いる暗号スイートは、以前はセキュアであると考えられていたアルゴリズムであっても特定された攻撃者の能力と脆弱性に基づいて頻繁に変更されます。</t>
    </r>
    <r>
      <rPr>
        <sz val="9"/>
        <rFont val="Red Hat Text"/>
      </rPr>
      <t xml:space="preserve"> IoT</t>
    </r>
    <r>
      <rPr>
        <sz val="9"/>
        <rFont val="ＭＳ Ｐゴシック"/>
        <family val="3"/>
        <charset val="128"/>
      </rPr>
      <t>システムが</t>
    </r>
    <r>
      <rPr>
        <sz val="9"/>
        <rFont val="Red Hat Text"/>
      </rPr>
      <t>NIST SP800-131A</t>
    </r>
    <r>
      <rPr>
        <sz val="9"/>
        <rFont val="ＭＳ Ｐゴシック"/>
        <family val="3"/>
        <charset val="128"/>
      </rPr>
      <t>で推奨されている暗号スイートを実装していることを常に確認し、非推奨のスイートを削除してください。</t>
    </r>
    <r>
      <rPr>
        <sz val="9"/>
        <rFont val="Red Hat Text"/>
      </rPr>
      <t xml:space="preserve"> </t>
    </r>
    <r>
      <rPr>
        <sz val="9"/>
        <rFont val="ＭＳ Ｐゴシック"/>
        <family val="3"/>
        <charset val="128"/>
      </rPr>
      <t>非推奨のスイートを削除しないと、</t>
    </r>
    <r>
      <rPr>
        <sz val="9"/>
        <rFont val="Red Hat Text"/>
      </rPr>
      <t>IoT</t>
    </r>
    <r>
      <rPr>
        <sz val="9"/>
        <rFont val="ＭＳ Ｐゴシック"/>
        <family val="3"/>
        <charset val="128"/>
      </rPr>
      <t xml:space="preserve">システムがダウングレード攻撃を受ける可能性があり、攻撃者はシステムコンポーネントをだまして、より弱いアルゴリズムを使用して暗号化接続をネゴシエート（使用する暗号スイートを交渉）させます。
</t>
    </r>
    <rPh sb="5" eb="7">
      <t>アンゴウ</t>
    </rPh>
    <rPh sb="7" eb="8">
      <t>カ</t>
    </rPh>
    <rPh sb="8" eb="9">
      <t>ジ</t>
    </rPh>
    <rPh sb="10" eb="11">
      <t>モチ</t>
    </rPh>
    <rPh sb="246" eb="248">
      <t>シヨウ</t>
    </rPh>
    <rPh sb="250" eb="252">
      <t>アンゴウ</t>
    </rPh>
    <rPh sb="257" eb="259">
      <t>コウショウ</t>
    </rPh>
    <phoneticPr fontId="91"/>
  </si>
  <si>
    <t>セキュアな通信
信頼できる通信</t>
    <phoneticPr fontId="91"/>
  </si>
  <si>
    <t>信頼できる通信</t>
  </si>
  <si>
    <r>
      <rPr>
        <sz val="9"/>
        <rFont val="ＭＳ Ｐゴシック"/>
        <family val="3"/>
        <charset val="128"/>
      </rPr>
      <t>新しい外部からの接続をドロップするように</t>
    </r>
    <r>
      <rPr>
        <sz val="9"/>
        <rFont val="Red Hat Text"/>
      </rPr>
      <t>IoT</t>
    </r>
    <r>
      <rPr>
        <sz val="9"/>
        <rFont val="ＭＳ Ｐゴシック"/>
        <family val="3"/>
        <charset val="128"/>
      </rPr>
      <t>デバイスを構成します。</t>
    </r>
    <r>
      <rPr>
        <sz val="9"/>
        <rFont val="Red Hat Text"/>
      </rPr>
      <t xml:space="preserve"> IoT</t>
    </r>
    <r>
      <rPr>
        <sz val="9"/>
        <rFont val="ＭＳ Ｐゴシック"/>
        <family val="3"/>
        <charset val="128"/>
      </rPr>
      <t>デバイス側がすべての通信を開始することを要求します。</t>
    </r>
    <rPh sb="3" eb="5">
      <t>ガイブ</t>
    </rPh>
    <rPh sb="8" eb="10">
      <t>セツゾク</t>
    </rPh>
    <rPh sb="42" eb="43">
      <t>ガワ</t>
    </rPh>
    <phoneticPr fontId="91"/>
  </si>
  <si>
    <r>
      <rPr>
        <sz val="9"/>
        <rFont val="ＭＳ Ｐゴシック"/>
        <family val="3"/>
        <charset val="128"/>
      </rPr>
      <t>ほとんどの</t>
    </r>
    <r>
      <rPr>
        <sz val="9"/>
        <rFont val="Red Hat Text"/>
      </rPr>
      <t>IoT</t>
    </r>
    <r>
      <rPr>
        <sz val="9"/>
        <rFont val="ＭＳ Ｐゴシック"/>
        <family val="3"/>
        <charset val="128"/>
      </rPr>
      <t>デバイスには、既知の接続状態があります。</t>
    </r>
    <r>
      <rPr>
        <sz val="9"/>
        <rFont val="Red Hat Text"/>
      </rPr>
      <t xml:space="preserve"> </t>
    </r>
    <r>
      <rPr>
        <sz val="9"/>
        <rFont val="ＭＳ Ｐゴシック"/>
        <family val="3"/>
        <charset val="128"/>
      </rPr>
      <t>デバイスは、信頼できるピア</t>
    </r>
    <r>
      <rPr>
        <sz val="9"/>
        <rFont val="Red Hat Text"/>
      </rPr>
      <t>/</t>
    </r>
    <r>
      <rPr>
        <sz val="9"/>
        <rFont val="ＭＳ Ｐゴシック"/>
        <family val="3"/>
        <charset val="128"/>
      </rPr>
      <t>システム</t>
    </r>
    <r>
      <rPr>
        <sz val="9"/>
        <rFont val="Red Hat Text"/>
      </rPr>
      <t>/</t>
    </r>
    <r>
      <rPr>
        <sz val="9"/>
        <rFont val="ＭＳ Ｐゴシック"/>
        <family val="3"/>
        <charset val="128"/>
      </rPr>
      <t xml:space="preserve">エンドポイントとのみ通信し、未知のソースからの新しい接続要求、コマンド、および制御をドロップして、攻撃対象領域を減らす必要があります。
</t>
    </r>
    <phoneticPr fontId="91"/>
  </si>
  <si>
    <r>
      <rPr>
        <sz val="9"/>
        <rFont val="ＭＳ Ｐゴシック"/>
        <family val="3"/>
        <charset val="128"/>
      </rPr>
      <t>承認されたピアおよびサービスエンドポイントとのみ通信するように</t>
    </r>
    <r>
      <rPr>
        <sz val="9"/>
        <rFont val="Red Hat Text"/>
      </rPr>
      <t>IoT</t>
    </r>
    <r>
      <rPr>
        <sz val="9"/>
        <rFont val="ＭＳ Ｐゴシック"/>
        <family val="3"/>
        <charset val="128"/>
      </rPr>
      <t xml:space="preserve">デバイス、ゲートウェイ、サービス、およびアプリケーションを構成します。
</t>
    </r>
    <phoneticPr fontId="91"/>
  </si>
  <si>
    <r>
      <rPr>
        <sz val="9"/>
        <rFont val="ＭＳ Ｐゴシック"/>
        <family val="3"/>
        <charset val="128"/>
      </rPr>
      <t>アクセス管理は、</t>
    </r>
    <r>
      <rPr>
        <sz val="9"/>
        <rFont val="Red Hat Text"/>
      </rPr>
      <t>IoT</t>
    </r>
    <r>
      <rPr>
        <sz val="9"/>
        <rFont val="ＭＳ Ｐゴシック"/>
        <family val="3"/>
        <charset val="128"/>
      </rPr>
      <t>エコシステムのセキュリティリスクを軽減するための鍵となります。</t>
    </r>
    <phoneticPr fontId="91"/>
  </si>
  <si>
    <t>セキュアなデータ
データ格付けと分類</t>
    <phoneticPr fontId="91"/>
  </si>
  <si>
    <t>セキュアなデータ</t>
    <phoneticPr fontId="91"/>
  </si>
  <si>
    <t>データ格付けと分類</t>
  </si>
  <si>
    <r>
      <t>IoT</t>
    </r>
    <r>
      <rPr>
        <sz val="9"/>
        <rFont val="ＭＳ Ｐゴシック"/>
        <family val="3"/>
        <charset val="128"/>
      </rPr>
      <t>システム内で収集、処理、および保存されたデータを文書化します。</t>
    </r>
    <r>
      <rPr>
        <sz val="9"/>
        <rFont val="Red Hat Text"/>
      </rPr>
      <t xml:space="preserve"> </t>
    </r>
    <r>
      <rPr>
        <sz val="9"/>
        <rFont val="ＭＳ Ｐゴシック"/>
        <family val="3"/>
        <charset val="128"/>
      </rPr>
      <t>データタイプ、値（組織にとっての重要度、および機密性）に基づいてそのデータを分類します。</t>
    </r>
    <r>
      <rPr>
        <sz val="9"/>
        <rFont val="Red Hat Text"/>
      </rPr>
      <t xml:space="preserve"> </t>
    </r>
    <r>
      <rPr>
        <sz val="9"/>
        <rFont val="ＭＳ Ｐゴシック"/>
        <family val="3"/>
        <charset val="128"/>
      </rPr>
      <t>システム内を流れるデータタイプを識別するために使用できるタグ（メタデータ）でデータにラベルを付けます。</t>
    </r>
    <r>
      <rPr>
        <sz val="9"/>
        <rFont val="Red Hat Text"/>
      </rPr>
      <t xml:space="preserve">
</t>
    </r>
    <phoneticPr fontId="91"/>
  </si>
  <si>
    <r>
      <rPr>
        <sz val="9"/>
        <rFont val="ＭＳ Ｐゴシック"/>
        <family val="3"/>
        <charset val="128"/>
      </rPr>
      <t>効果的な管理には、データ値と、データが危険にさらされた場合の組織のセキュリティへの影響を理解する必要があります。</t>
    </r>
    <r>
      <rPr>
        <sz val="9"/>
        <rFont val="Red Hat Text"/>
      </rPr>
      <t xml:space="preserve"> </t>
    </r>
    <r>
      <rPr>
        <sz val="9"/>
        <rFont val="ＭＳ Ｐゴシック"/>
        <family val="3"/>
        <charset val="128"/>
      </rPr>
      <t xml:space="preserve">制御のレベルは、その値に対応している必要があります。
</t>
    </r>
    <phoneticPr fontId="91"/>
  </si>
  <si>
    <t xml:space="preserve">各データタイプの分類に基づいてデータセキュリティ制御を実装します。
</t>
    <phoneticPr fontId="91"/>
  </si>
  <si>
    <r>
      <rPr>
        <sz val="9"/>
        <rFont val="ＭＳ Ｐゴシック"/>
        <family val="3"/>
        <charset val="128"/>
      </rPr>
      <t>管理レベルは、リスクのあるデータの価値に基づく必要があります。</t>
    </r>
    <r>
      <rPr>
        <sz val="9"/>
        <rFont val="Red Hat Text"/>
      </rPr>
      <t xml:space="preserve"> </t>
    </r>
    <r>
      <rPr>
        <sz val="9"/>
        <rFont val="ＭＳ Ｐゴシック"/>
        <family val="3"/>
        <charset val="128"/>
      </rPr>
      <t>価値の低いデータを強力に管理すると、リソースが無駄になります。</t>
    </r>
    <r>
      <rPr>
        <sz val="9"/>
        <rFont val="Red Hat Text"/>
      </rPr>
      <t xml:space="preserve"> </t>
    </r>
    <r>
      <rPr>
        <sz val="9"/>
        <rFont val="ＭＳ Ｐゴシック"/>
        <family val="3"/>
        <charset val="128"/>
      </rPr>
      <t xml:space="preserve">貴重なデータに対する統制が弱いか欠如していると、組織は容認できないリスクにさらされます。
</t>
    </r>
    <phoneticPr fontId="91"/>
  </si>
  <si>
    <r>
      <rPr>
        <sz val="9"/>
        <rFont val="ＭＳ ゴシック"/>
        <family val="3"/>
        <charset val="128"/>
      </rPr>
      <t>セキュアなデータ</t>
    </r>
    <r>
      <rPr>
        <sz val="9"/>
        <rFont val="Arial"/>
        <family val="2"/>
      </rPr>
      <t xml:space="preserve"> </t>
    </r>
    <phoneticPr fontId="91"/>
  </si>
  <si>
    <r>
      <t>IoT</t>
    </r>
    <r>
      <rPr>
        <sz val="9"/>
        <rFont val="ＭＳ Ｐゴシック"/>
        <family val="3"/>
        <charset val="128"/>
      </rPr>
      <t>システムの自動化されたアクティビティは、デバイスとデータの関係が原因で発生する可能性があります。</t>
    </r>
    <r>
      <rPr>
        <sz val="9"/>
        <rFont val="Red Hat Text"/>
      </rPr>
      <t xml:space="preserve"> </t>
    </r>
    <r>
      <rPr>
        <sz val="9"/>
        <rFont val="ＭＳ Ｐゴシック"/>
        <family val="3"/>
        <charset val="128"/>
      </rPr>
      <t>複数の</t>
    </r>
    <r>
      <rPr>
        <sz val="9"/>
        <rFont val="Red Hat Text"/>
      </rPr>
      <t>IoT</t>
    </r>
    <r>
      <rPr>
        <sz val="9"/>
        <rFont val="ＭＳ Ｐゴシック"/>
        <family val="3"/>
        <charset val="128"/>
      </rPr>
      <t>デバイスで発生するイベント間の因果関係を理解すると、これらのアクティビティをよりよく理解するのに役立ちます。</t>
    </r>
    <r>
      <rPr>
        <sz val="9"/>
        <rFont val="Red Hat Text"/>
      </rPr>
      <t xml:space="preserve">
</t>
    </r>
    <phoneticPr fontId="91"/>
  </si>
  <si>
    <t>セキュアなデータ
保存されている暗号化されたデータ</t>
    <phoneticPr fontId="91"/>
  </si>
  <si>
    <r>
      <t>IoT</t>
    </r>
    <r>
      <rPr>
        <sz val="9"/>
        <rFont val="ＭＳ Ｐゴシック"/>
        <family val="3"/>
        <charset val="128"/>
      </rPr>
      <t>システム内でデータをカタログ化した後、そのデータを格納している場所とシステムを特定し、それらの場所とシステムに保存データの暗号化制御を適用します。</t>
    </r>
    <r>
      <rPr>
        <sz val="9"/>
        <rFont val="Red Hat Text"/>
      </rPr>
      <t xml:space="preserve"> </t>
    </r>
    <r>
      <rPr>
        <sz val="9"/>
        <rFont val="ＭＳ Ｐゴシック"/>
        <family val="3"/>
        <charset val="128"/>
      </rPr>
      <t xml:space="preserve">機密情報の保存を評価せずに新しいシステムとコンポーネントが実装されていないことを確認するために監視します。
</t>
    </r>
    <phoneticPr fontId="91"/>
  </si>
  <si>
    <r>
      <rPr>
        <sz val="9"/>
        <rFont val="Red Hat Text"/>
      </rPr>
      <t>AES</t>
    </r>
    <r>
      <rPr>
        <sz val="9"/>
        <rFont val="ＭＳ Ｐゴシック"/>
        <family val="3"/>
        <charset val="128"/>
      </rPr>
      <t>とトリプルデータ暗号化アルゴリズム（</t>
    </r>
    <r>
      <rPr>
        <sz val="9"/>
        <rFont val="Red Hat Text"/>
      </rPr>
      <t>TDEA</t>
    </r>
    <r>
      <rPr>
        <sz val="9"/>
        <rFont val="ＭＳ Ｐゴシック"/>
        <family val="3"/>
        <charset val="128"/>
      </rPr>
      <t>、</t>
    </r>
    <r>
      <rPr>
        <sz val="9"/>
        <rFont val="Red Hat Text"/>
      </rPr>
      <t>TDES</t>
    </r>
    <r>
      <rPr>
        <sz val="9"/>
        <rFont val="ＭＳ Ｐゴシック"/>
        <family val="3"/>
        <charset val="128"/>
      </rPr>
      <t>）という</t>
    </r>
    <r>
      <rPr>
        <sz val="9"/>
        <rFont val="Red Hat Text"/>
      </rPr>
      <t>2</t>
    </r>
    <r>
      <rPr>
        <sz val="9"/>
        <rFont val="ＭＳ Ｐゴシック"/>
        <family val="3"/>
        <charset val="128"/>
      </rPr>
      <t>つの</t>
    </r>
    <r>
      <rPr>
        <sz val="9"/>
        <rFont val="Red Hat Text"/>
        <family val="3"/>
      </rPr>
      <t xml:space="preserve"> </t>
    </r>
    <r>
      <rPr>
        <sz val="9"/>
        <rFont val="ＭＳ Ｐゴシック"/>
        <family val="3"/>
        <charset val="128"/>
      </rPr>
      <t>NIST承認済みブロック暗号方式があり、これらのいずれかを利用することが推奨されます。</t>
    </r>
    <r>
      <rPr>
        <sz val="9"/>
        <rFont val="Red Hat Text"/>
      </rPr>
      <t xml:space="preserve"> </t>
    </r>
    <r>
      <rPr>
        <sz val="9"/>
        <rFont val="ＭＳ Ｐゴシック"/>
        <family val="3"/>
        <charset val="128"/>
      </rPr>
      <t>ただし、</t>
    </r>
    <r>
      <rPr>
        <sz val="9"/>
        <rFont val="Red Hat Text"/>
      </rPr>
      <t>IoT</t>
    </r>
    <r>
      <rPr>
        <sz val="9"/>
        <rFont val="ＭＳ Ｐゴシック"/>
        <family val="3"/>
        <charset val="128"/>
      </rPr>
      <t xml:space="preserve">デバイスでは計算リソースが限られているため、オプションとして軽量暗号化が研究されています。
</t>
    </r>
    <rPh sb="52" eb="54">
      <t>ホウシキ</t>
    </rPh>
    <rPh sb="67" eb="69">
      <t>リヨウ</t>
    </rPh>
    <rPh sb="74" eb="76">
      <t>スイショウ</t>
    </rPh>
    <phoneticPr fontId="91"/>
  </si>
  <si>
    <r>
      <rPr>
        <sz val="9"/>
        <rFont val="ＭＳ ゴシック"/>
        <family val="3"/>
        <charset val="128"/>
      </rPr>
      <t>ガバナンス
ガバナンス</t>
    </r>
    <r>
      <rPr>
        <sz val="9"/>
        <rFont val="ＭＳ Ｐゴシック"/>
        <family val="2"/>
        <charset val="128"/>
      </rPr>
      <t>フレームワーク</t>
    </r>
    <phoneticPr fontId="91"/>
  </si>
  <si>
    <t xml:space="preserve">ガバナンス
</t>
  </si>
  <si>
    <r>
      <rPr>
        <sz val="9"/>
        <rFont val="ＭＳ ゴシック"/>
        <family val="3"/>
        <charset val="128"/>
      </rPr>
      <t>ガバナンス</t>
    </r>
    <r>
      <rPr>
        <sz val="9"/>
        <rFont val="ＭＳ Ｐゴシック"/>
        <family val="2"/>
        <charset val="128"/>
      </rPr>
      <t>フレームワーク</t>
    </r>
    <phoneticPr fontId="91"/>
  </si>
  <si>
    <r>
      <t>IoT</t>
    </r>
    <r>
      <rPr>
        <sz val="9"/>
        <rFont val="ＭＳ Ｐゴシック"/>
        <family val="3"/>
        <charset val="128"/>
      </rPr>
      <t>システムのガバナンスフレームワークを作成します。</t>
    </r>
    <r>
      <rPr>
        <sz val="9"/>
        <rFont val="Red Hat Text"/>
      </rPr>
      <t xml:space="preserve"> </t>
    </r>
    <r>
      <rPr>
        <sz val="9"/>
        <rFont val="ＭＳ Ｐゴシック"/>
        <family val="3"/>
        <charset val="128"/>
      </rPr>
      <t>分散システムのセキュリティと、クラウドやその他のデータサービスへの相互接続に関する担当責任者を明確にします。</t>
    </r>
    <r>
      <rPr>
        <sz val="9"/>
        <rFont val="Red Hat Text"/>
      </rPr>
      <t xml:space="preserve"> </t>
    </r>
    <r>
      <rPr>
        <sz val="9"/>
        <rFont val="ＭＳ Ｐゴシック"/>
        <family val="3"/>
        <charset val="128"/>
      </rPr>
      <t>各システムに責任のある経営幹部を特定し、それらのシステムの保護を担当する人々の責任を定義します。</t>
    </r>
    <r>
      <rPr>
        <sz val="9"/>
        <rFont val="Red Hat Text"/>
      </rPr>
      <t xml:space="preserve"> IoT</t>
    </r>
    <r>
      <rPr>
        <sz val="9"/>
        <rFont val="ＭＳ Ｐゴシック"/>
        <family val="3"/>
        <charset val="128"/>
      </rPr>
      <t>システム内のデータと資産の保護に関する従業員とサードパーティユーザの役割と責任を特定し文書化します。</t>
    </r>
    <r>
      <rPr>
        <sz val="9"/>
        <rFont val="Red Hat Text"/>
      </rPr>
      <t xml:space="preserve">
</t>
    </r>
    <rPh sb="66" eb="67">
      <t>カン</t>
    </rPh>
    <phoneticPr fontId="91"/>
  </si>
  <si>
    <r>
      <t>ISO / IEC 27014</t>
    </r>
    <r>
      <rPr>
        <sz val="9"/>
        <rFont val="ＭＳ Ｐゴシック"/>
        <family val="3"/>
        <charset val="128"/>
      </rPr>
      <t>は、</t>
    </r>
    <r>
      <rPr>
        <sz val="9"/>
        <rFont val="Red Hat Text"/>
      </rPr>
      <t>IoT</t>
    </r>
    <r>
      <rPr>
        <sz val="9"/>
        <rFont val="ＭＳ Ｐゴシック"/>
        <family val="3"/>
        <charset val="128"/>
      </rPr>
      <t>に適用できる情報セキュリティガバナンスのフレームワークを定義しています。</t>
    </r>
    <r>
      <rPr>
        <sz val="9"/>
        <rFont val="Red Hat Text"/>
      </rPr>
      <t xml:space="preserve">
</t>
    </r>
    <rPh sb="21" eb="23">
      <t>テキヨウ</t>
    </rPh>
    <phoneticPr fontId="91"/>
  </si>
  <si>
    <t xml:space="preserve">Establish an enterprise IoT security architecture that documents the standards, regulatory, legal, and statutory requirements that must be adhered to by IoT systems within the enterprise. </t>
    <phoneticPr fontId="91"/>
  </si>
  <si>
    <t xml:space="preserve">ガバナンス
規制および法的要件
</t>
  </si>
  <si>
    <t xml:space="preserve">ガバナンス
</t>
  </si>
  <si>
    <t xml:space="preserve">規制および法的要件
</t>
  </si>
  <si>
    <r>
      <rPr>
        <sz val="9"/>
        <rFont val="ＭＳ Ｐゴシック"/>
        <family val="3"/>
        <charset val="128"/>
      </rPr>
      <t>企業内の</t>
    </r>
    <r>
      <rPr>
        <sz val="9"/>
        <rFont val="Red Hat Text"/>
      </rPr>
      <t>IoT</t>
    </r>
    <r>
      <rPr>
        <sz val="9"/>
        <rFont val="ＭＳ Ｐゴシック"/>
        <family val="3"/>
        <charset val="128"/>
      </rPr>
      <t>システムが順守する必要のある標準、規制、法律、および法令の要件を文書化した企業の</t>
    </r>
    <r>
      <rPr>
        <sz val="9"/>
        <rFont val="Red Hat Text"/>
      </rPr>
      <t>IoT</t>
    </r>
    <r>
      <rPr>
        <sz val="9"/>
        <rFont val="ＭＳ Ｐゴシック"/>
        <family val="3"/>
        <charset val="128"/>
      </rPr>
      <t>セキュリティアーキテクチャを確立します。</t>
    </r>
    <rPh sb="33" eb="35">
      <t>ホウレイ</t>
    </rPh>
    <phoneticPr fontId="91"/>
  </si>
  <si>
    <r>
      <rPr>
        <sz val="9"/>
        <rFont val="ＭＳ Ｐゴシック"/>
        <family val="3"/>
        <charset val="128"/>
      </rPr>
      <t>安全規制（</t>
    </r>
    <r>
      <rPr>
        <sz val="9"/>
        <rFont val="Red Hat Text"/>
        <family val="3"/>
      </rPr>
      <t>FDA</t>
    </r>
    <r>
      <rPr>
        <sz val="9"/>
        <rFont val="ＭＳ Ｐゴシック"/>
        <family val="3"/>
        <charset val="128"/>
      </rPr>
      <t>（</t>
    </r>
    <r>
      <rPr>
        <sz val="9"/>
        <rFont val="Red Hat Text"/>
        <family val="3"/>
      </rPr>
      <t>Food and Drug Administration</t>
    </r>
    <r>
      <rPr>
        <sz val="9"/>
        <rFont val="ＭＳ Ｐゴシック"/>
        <family val="3"/>
        <charset val="128"/>
      </rPr>
      <t>：米国食品医薬品局）、</t>
    </r>
    <r>
      <rPr>
        <sz val="9"/>
        <rFont val="Red Hat Text"/>
        <family val="3"/>
      </rPr>
      <t>DoT</t>
    </r>
    <r>
      <rPr>
        <sz val="9"/>
        <rFont val="ＭＳ Ｐゴシック"/>
        <family val="3"/>
        <charset val="128"/>
      </rPr>
      <t>（</t>
    </r>
    <r>
      <rPr>
        <sz val="9"/>
        <rFont val="Red Hat Text"/>
        <family val="3"/>
      </rPr>
      <t>Department of Transportation</t>
    </r>
    <r>
      <rPr>
        <sz val="9"/>
        <rFont val="ＭＳ Ｐゴシック"/>
        <family val="3"/>
        <charset val="128"/>
      </rPr>
      <t>：</t>
    </r>
    <r>
      <rPr>
        <sz val="9"/>
        <rFont val="Red Hat Text"/>
        <family val="3"/>
      </rPr>
      <t xml:space="preserve"> </t>
    </r>
    <r>
      <rPr>
        <sz val="9"/>
        <rFont val="ＭＳ Ｐゴシック"/>
        <family val="3"/>
        <charset val="128"/>
      </rPr>
      <t>米国運輸省）、</t>
    </r>
    <r>
      <rPr>
        <sz val="9"/>
        <rFont val="Red Hat Text"/>
        <family val="3"/>
      </rPr>
      <t>FAA</t>
    </r>
    <r>
      <rPr>
        <sz val="9"/>
        <rFont val="ＭＳ Ｐゴシック"/>
        <family val="3"/>
        <charset val="128"/>
      </rPr>
      <t>（</t>
    </r>
    <r>
      <rPr>
        <sz val="9"/>
        <rFont val="Red Hat Text"/>
        <family val="3"/>
      </rPr>
      <t xml:space="preserve">Federal Aviation Administration </t>
    </r>
    <r>
      <rPr>
        <sz val="9"/>
        <rFont val="ＭＳ Ｐゴシック"/>
        <family val="3"/>
        <charset val="128"/>
      </rPr>
      <t>：連邦航空局）など）の組み込みを怠らないようにしてください。</t>
    </r>
    <rPh sb="38" eb="40">
      <t>ベイコク</t>
    </rPh>
    <rPh sb="82" eb="84">
      <t>ベイコク</t>
    </rPh>
    <phoneticPr fontId="91"/>
  </si>
  <si>
    <t>ガバナンス
事業継続性</t>
  </si>
  <si>
    <t>ガバナンス</t>
  </si>
  <si>
    <t>事業継続性</t>
  </si>
  <si>
    <t xml:space="preserve">統一されたフレームワークに基づく事業継続計画を作成、文書化、および採用し、すべての事業継続計画がバックアップ、リカバリ、テスト、保守、および情報セキュリティの要件の優先順位に対応する際に一貫していることを確認する必要があります。
</t>
    <rPh sb="13" eb="14">
      <t>モト</t>
    </rPh>
    <phoneticPr fontId="91"/>
  </si>
  <si>
    <r>
      <rPr>
        <sz val="9"/>
        <rFont val="ＭＳ Ｐゴシック"/>
        <family val="3"/>
        <charset val="128"/>
      </rPr>
      <t>システム所有者の連絡先情報が詳述された継続計画を作成します。</t>
    </r>
    <r>
      <rPr>
        <sz val="9"/>
        <rFont val="Red Hat Text"/>
      </rPr>
      <t xml:space="preserve"> IoT</t>
    </r>
    <r>
      <rPr>
        <sz val="9"/>
        <rFont val="ＭＳ Ｐゴシック"/>
        <family val="3"/>
        <charset val="128"/>
      </rPr>
      <t>システムが危険にさらされたり、利用できなくなったりした場合は、これらの連絡先にアラートを上げてください。</t>
    </r>
    <rPh sb="78" eb="79">
      <t>ア</t>
    </rPh>
    <phoneticPr fontId="91"/>
  </si>
  <si>
    <r>
      <rPr>
        <sz val="9"/>
        <rFont val="ＭＳ ゴシック"/>
        <family val="3"/>
        <charset val="128"/>
      </rPr>
      <t xml:space="preserve">ガバナンス
</t>
    </r>
    <r>
      <rPr>
        <sz val="9"/>
        <rFont val="ＭＳ Ｐゴシック"/>
        <family val="2"/>
        <charset val="128"/>
      </rPr>
      <t>コンプライアンス管理</t>
    </r>
    <phoneticPr fontId="91"/>
  </si>
  <si>
    <t>コンプライアンス管理</t>
    <rPh sb="8" eb="10">
      <t>カンリ</t>
    </rPh>
    <phoneticPr fontId="91"/>
  </si>
  <si>
    <r>
      <rPr>
        <sz val="9"/>
        <color rgb="FF000000"/>
        <rFont val="ＭＳ Ｐゴシック"/>
        <family val="3"/>
        <charset val="128"/>
      </rPr>
      <t>コンプライアンス管理プログラムを活用して、すべての</t>
    </r>
    <r>
      <rPr>
        <sz val="9"/>
        <color rgb="FF000000"/>
        <rFont val="Red Hat Text"/>
      </rPr>
      <t>IoT</t>
    </r>
    <r>
      <rPr>
        <sz val="9"/>
        <color rgb="FF000000"/>
        <rFont val="ＭＳ Ｐゴシック"/>
        <family val="3"/>
        <charset val="128"/>
      </rPr>
      <t>システムを毎年評価します。</t>
    </r>
    <r>
      <rPr>
        <sz val="9"/>
        <color rgb="FF000000"/>
        <rFont val="Red Hat Text"/>
      </rPr>
      <t xml:space="preserve"> </t>
    </r>
    <r>
      <rPr>
        <sz val="9"/>
        <color rgb="FF000000"/>
        <rFont val="ＭＳ Ｐゴシック"/>
        <family val="3"/>
        <charset val="128"/>
      </rPr>
      <t>これにより、</t>
    </r>
    <r>
      <rPr>
        <sz val="9"/>
        <color rgb="FF000000"/>
        <rFont val="Red Hat Text"/>
      </rPr>
      <t>IoT</t>
    </r>
    <r>
      <rPr>
        <sz val="9"/>
        <color rgb="FF000000"/>
        <rFont val="ＭＳ Ｐゴシック"/>
        <family val="3"/>
        <charset val="128"/>
      </rPr>
      <t>システムの構成が確立されたポリシー、スタンダード、プロシージャ、およびコンプライアンス義務に準拠していることが合理的に保証されます。</t>
    </r>
    <phoneticPr fontId="91"/>
  </si>
  <si>
    <t>ガバナンス
プライバシ</t>
    <phoneticPr fontId="91"/>
  </si>
  <si>
    <t>プライバシ</t>
    <phoneticPr fontId="91"/>
  </si>
  <si>
    <r>
      <rPr>
        <sz val="9"/>
        <rFont val="ＭＳ Ｐゴシック"/>
        <family val="3"/>
        <charset val="128"/>
      </rPr>
      <t>システムユーザの場所やその他の機密属性を追跡する管理者の機能を制限するための技術メカニズムとポリシーメカニズムを実装および実施します。</t>
    </r>
    <r>
      <rPr>
        <sz val="9"/>
        <rFont val="Red Hat Text"/>
      </rPr>
      <t xml:space="preserve"> </t>
    </r>
    <r>
      <rPr>
        <sz val="9"/>
        <rFont val="ＭＳ Ｐゴシック"/>
        <family val="3"/>
        <charset val="128"/>
      </rPr>
      <t xml:space="preserve">アクセス制御とロギング手順を実装して、内部関係者が適切なイベントロギングなしでこれらの制御を無効にできないようにします。
</t>
    </r>
    <phoneticPr fontId="91"/>
  </si>
  <si>
    <r>
      <rPr>
        <sz val="9"/>
        <color rgb="FF000000"/>
        <rFont val="ＭＳ Ｐゴシック"/>
        <family val="3"/>
        <charset val="128"/>
      </rPr>
      <t>匿名性による保護を検討してください。</t>
    </r>
    <r>
      <rPr>
        <sz val="9"/>
        <color rgb="FF000000"/>
        <rFont val="Red Hat Text"/>
      </rPr>
      <t xml:space="preserve"> </t>
    </r>
    <r>
      <rPr>
        <sz val="9"/>
        <color rgb="FF000000"/>
        <rFont val="ＭＳ Ｐゴシック"/>
        <family val="3"/>
        <charset val="128"/>
      </rPr>
      <t>サービスは、ユーザが予期せず追跡されることを許可してはなりません。</t>
    </r>
    <r>
      <rPr>
        <sz val="9"/>
        <color rgb="FF000000"/>
        <rFont val="Red Hat Text"/>
      </rPr>
      <t xml:space="preserve"> </t>
    </r>
    <phoneticPr fontId="91"/>
  </si>
  <si>
    <r>
      <t>IoT</t>
    </r>
    <r>
      <rPr>
        <sz val="9"/>
        <rFont val="ＭＳ Ｐゴシック"/>
        <family val="3"/>
        <charset val="128"/>
      </rPr>
      <t>システムによって生成されたメタデータを文書化します。</t>
    </r>
    <r>
      <rPr>
        <sz val="9"/>
        <rFont val="Red Hat Text"/>
      </rPr>
      <t xml:space="preserve"> </t>
    </r>
    <r>
      <rPr>
        <sz val="9"/>
        <rFont val="ＭＳ Ｐゴシック"/>
        <family val="3"/>
        <charset val="128"/>
      </rPr>
      <t>機微性のレベルに基づいてメタデータを分類し、集約されたデータによってデータの機微性レベルが上がるインスタンスを特定します。</t>
    </r>
    <r>
      <rPr>
        <sz val="9"/>
        <rFont val="Red Hat Text"/>
      </rPr>
      <t xml:space="preserve"> </t>
    </r>
    <r>
      <rPr>
        <sz val="9"/>
        <rFont val="ＭＳ Ｐゴシック"/>
        <family val="3"/>
        <charset val="128"/>
      </rPr>
      <t xml:space="preserve">メタデータ違反が特定され、組織のインシデント処理手順および該当する違反通知要件に従って処理されるようにするための手順を確立します。
</t>
    </r>
    <rPh sb="30" eb="32">
      <t>キビ</t>
    </rPh>
    <rPh sb="32" eb="33">
      <t>セイ</t>
    </rPh>
    <rPh sb="68" eb="70">
      <t>キビ</t>
    </rPh>
    <rPh sb="70" eb="71">
      <t>セイ</t>
    </rPh>
    <phoneticPr fontId="91"/>
  </si>
  <si>
    <t>JP</t>
    <phoneticPr fontId="91"/>
  </si>
  <si>
    <r>
      <rPr>
        <sz val="9"/>
        <rFont val="ＭＳ Ｐゴシック"/>
        <family val="3"/>
        <charset val="128"/>
      </rPr>
      <t>完全かつ正確なインベントリ台帳は、セキュリティリスクを管理する鍵となります。可能であれば自動化された手法を使用して、</t>
    </r>
    <r>
      <rPr>
        <sz val="9"/>
        <rFont val="Red Hat Text"/>
        <family val="3"/>
      </rPr>
      <t>IoT</t>
    </r>
    <r>
      <rPr>
        <sz val="9"/>
        <rFont val="ＭＳ Ｐゴシック"/>
        <family val="3"/>
        <charset val="128"/>
      </rPr>
      <t>資産目録の変更が更新できるようにしてください。</t>
    </r>
    <r>
      <rPr>
        <sz val="9"/>
        <rFont val="Red Hat Text"/>
        <family val="3"/>
        <charset val="128"/>
      </rPr>
      <t xml:space="preserve">
</t>
    </r>
    <rPh sb="0" eb="2">
      <t>カンゼン</t>
    </rPh>
    <rPh sb="4" eb="6">
      <t>セイカク</t>
    </rPh>
    <rPh sb="13" eb="15">
      <t>ダイチョウ</t>
    </rPh>
    <rPh sb="27" eb="29">
      <t>カンリ</t>
    </rPh>
    <rPh sb="31" eb="32">
      <t>カギ</t>
    </rPh>
    <rPh sb="38" eb="40">
      <t>カノウ</t>
    </rPh>
    <rPh sb="44" eb="47">
      <t>ジドウカ</t>
    </rPh>
    <rPh sb="50" eb="52">
      <t>シュホウ</t>
    </rPh>
    <rPh sb="53" eb="55">
      <t>シヨウ</t>
    </rPh>
    <rPh sb="61" eb="65">
      <t>シサンモクロク</t>
    </rPh>
    <rPh sb="66" eb="68">
      <t>ヘンコウ</t>
    </rPh>
    <rPh sb="69" eb="71">
      <t>コウシン</t>
    </rPh>
    <phoneticPr fontId="91"/>
  </si>
  <si>
    <t>構成管理
訳注：　原文の用語の間違いと思われるので、日本語はA列に合わせました。</t>
    <rPh sb="5" eb="7">
      <t>ヤクチュウ</t>
    </rPh>
    <rPh sb="9" eb="11">
      <t>ゲンブン</t>
    </rPh>
    <rPh sb="12" eb="14">
      <t>ヨウゴ</t>
    </rPh>
    <rPh sb="15" eb="17">
      <t>マチガ</t>
    </rPh>
    <rPh sb="19" eb="20">
      <t>オモ</t>
    </rPh>
    <rPh sb="26" eb="29">
      <t>ニホンゴ</t>
    </rPh>
    <rPh sb="31" eb="32">
      <t>レツ</t>
    </rPh>
    <rPh sb="33" eb="34">
      <t>ア</t>
    </rPh>
    <phoneticPr fontId="91"/>
  </si>
  <si>
    <t>レガシーデバイス
訳注：　原文の用語の間違いと思われるので、日本語はA列に合わせました。</t>
    <phoneticPr fontId="91"/>
  </si>
  <si>
    <t>保存されているデータの暗号化</t>
    <phoneticPr fontId="91"/>
  </si>
  <si>
    <t>ガバナンス
安全</t>
    <rPh sb="6" eb="8">
      <t>アンゼン</t>
    </rPh>
    <phoneticPr fontId="91"/>
  </si>
  <si>
    <t>アイデンティティ・アクセス管理(IAM)
アクセス制御</t>
    <rPh sb="13" eb="15">
      <t>カンリ</t>
    </rPh>
    <rPh sb="25" eb="27">
      <t>セイギョ</t>
    </rPh>
    <phoneticPr fontId="91"/>
  </si>
  <si>
    <t>アイデンティティ・アクセス管理(IAM)
アカウント監査</t>
    <rPh sb="13" eb="15">
      <t>カンリ</t>
    </rPh>
    <phoneticPr fontId="91"/>
  </si>
  <si>
    <t>アイデンティティ・アクセス管理(IAM)
認証</t>
    <rPh sb="13" eb="15">
      <t>カンリ</t>
    </rPh>
    <phoneticPr fontId="91"/>
  </si>
  <si>
    <t>アイデンティティ・アクセス管理(IAM)
認可</t>
    <rPh sb="13" eb="15">
      <t>カンリ</t>
    </rPh>
    <phoneticPr fontId="91"/>
  </si>
  <si>
    <t>アイデンティティ・アクセス管理(IAM)
ブートストラップ</t>
    <rPh sb="13" eb="15">
      <t>カンリ</t>
    </rPh>
    <phoneticPr fontId="91"/>
  </si>
  <si>
    <t>アイデンティティ・アクセス管理(IAM)
証明書管理</t>
    <rPh sb="13" eb="15">
      <t>カンリ</t>
    </rPh>
    <phoneticPr fontId="91"/>
  </si>
  <si>
    <r>
      <rPr>
        <sz val="9"/>
        <rFont val="ＭＳ Ｐゴシック"/>
        <family val="3"/>
        <charset val="128"/>
      </rPr>
      <t>アイデンティティ・アクセス管理(IAM)　（訳注：　原文の記入漏れと思われるので追記）
技術的セキュリティポリシー</t>
    </r>
    <r>
      <rPr>
        <sz val="9"/>
        <rFont val="Red Hat Text"/>
      </rPr>
      <t xml:space="preserve">
</t>
    </r>
    <r>
      <rPr>
        <sz val="9"/>
        <rFont val="ＭＳ Ｐゴシック"/>
        <family val="3"/>
        <charset val="128"/>
      </rPr>
      <t>アイデンティティ管理ポリシー</t>
    </r>
    <rPh sb="22" eb="24">
      <t>ヤクチュウ</t>
    </rPh>
    <rPh sb="26" eb="28">
      <t>ゲンブン</t>
    </rPh>
    <rPh sb="29" eb="32">
      <t>キニュウモ</t>
    </rPh>
    <rPh sb="34" eb="35">
      <t>オモ</t>
    </rPh>
    <rPh sb="40" eb="42">
      <t>ツイキ</t>
    </rPh>
    <rPh sb="44" eb="47">
      <t>ギジュツテキ</t>
    </rPh>
    <rPh sb="66" eb="68">
      <t>カンリ</t>
    </rPh>
    <phoneticPr fontId="91"/>
  </si>
  <si>
    <t>IoTデバイスのセキュリティ
認証済みデバイス</t>
    <rPh sb="15" eb="17">
      <t>ニンショウ</t>
    </rPh>
    <rPh sb="17" eb="18">
      <t>ズ</t>
    </rPh>
    <phoneticPr fontId="91"/>
  </si>
  <si>
    <t xml:space="preserve">
認証済みデバイス</t>
    <rPh sb="1" eb="3">
      <t>ニンショウ</t>
    </rPh>
    <rPh sb="3" eb="4">
      <t>ズ</t>
    </rPh>
    <phoneticPr fontId="91"/>
  </si>
  <si>
    <t>法務</t>
    <phoneticPr fontId="91"/>
  </si>
  <si>
    <t>Legal
Document Measures for Legal Purposes</t>
    <phoneticPr fontId="91"/>
  </si>
  <si>
    <t>法務
法令目的のための対策の文書化</t>
    <rPh sb="3" eb="7">
      <t>ホウレイモクテキ</t>
    </rPh>
    <rPh sb="11" eb="13">
      <t>タイサク</t>
    </rPh>
    <rPh sb="14" eb="17">
      <t xml:space="preserve">ブンショカ </t>
    </rPh>
    <phoneticPr fontId="91"/>
  </si>
  <si>
    <t>法令目的のための対策の文書化</t>
    <rPh sb="0" eb="2">
      <t>ホウレイ</t>
    </rPh>
    <rPh sb="2" eb="4">
      <t>モクテキ</t>
    </rPh>
    <rPh sb="8" eb="10">
      <t>タイサク</t>
    </rPh>
    <rPh sb="11" eb="13">
      <t>ブンショ</t>
    </rPh>
    <rPh sb="13" eb="14">
      <t>カ</t>
    </rPh>
    <phoneticPr fontId="91"/>
  </si>
  <si>
    <t>法務
利用規約とプライバシーポリシー</t>
    <rPh sb="0" eb="2">
      <t>ホウム</t>
    </rPh>
    <rPh sb="3" eb="5">
      <t xml:space="preserve">ジュンシュ </t>
    </rPh>
    <rPh sb="6" eb="9">
      <t xml:space="preserve">ブンショカ </t>
    </rPh>
    <phoneticPr fontId="91"/>
  </si>
  <si>
    <t>法務
契約</t>
    <rPh sb="0" eb="2">
      <t>ホウム</t>
    </rPh>
    <rPh sb="3" eb="5">
      <t xml:space="preserve">ケイヤク </t>
    </rPh>
    <phoneticPr fontId="91"/>
  </si>
  <si>
    <t>法務
免責事項、開示、通知、および権利放棄</t>
    <rPh sb="0" eb="2">
      <t>ホウム</t>
    </rPh>
    <rPh sb="17" eb="21">
      <t xml:space="preserve">ケンリホウキ </t>
    </rPh>
    <phoneticPr fontId="91"/>
  </si>
  <si>
    <t>法務
賠償責任</t>
    <rPh sb="0" eb="2">
      <t>ホウム</t>
    </rPh>
    <phoneticPr fontId="91"/>
  </si>
  <si>
    <t>法務
データ移転</t>
    <rPh sb="0" eb="2">
      <t>ホウム</t>
    </rPh>
    <rPh sb="6" eb="8">
      <t xml:space="preserve">イテン ケンリホウキ </t>
    </rPh>
    <phoneticPr fontId="91"/>
  </si>
  <si>
    <t>スレット・ハンティング</t>
    <phoneticPr fontId="91"/>
  </si>
  <si>
    <t>監視とログ記録
スレット・ハンティング</t>
    <rPh sb="0" eb="2">
      <t xml:space="preserve">カンシト </t>
    </rPh>
    <rPh sb="5" eb="7">
      <t xml:space="preserve">キロク </t>
    </rPh>
    <phoneticPr fontId="91"/>
  </si>
  <si>
    <t>運用の可用性
サービスレベルアグリーメント</t>
    <rPh sb="0" eb="2">
      <t xml:space="preserve">ウンヨウノ </t>
    </rPh>
    <rPh sb="3" eb="6">
      <t xml:space="preserve">カヨウセイ </t>
    </rPh>
    <phoneticPr fontId="91"/>
  </si>
  <si>
    <t>サービスレベルアグリーメント</t>
    <phoneticPr fontId="91"/>
  </si>
  <si>
    <t>Policy
Acquisition Security Policy</t>
    <phoneticPr fontId="91"/>
  </si>
  <si>
    <t>法的評価</t>
    <rPh sb="0" eb="2">
      <t>ホウテキ</t>
    </rPh>
    <rPh sb="2" eb="4">
      <t>ヒョウカ</t>
    </rPh>
    <phoneticPr fontId="91"/>
  </si>
  <si>
    <t>セキュアなアプリケーション
自律システム</t>
    <phoneticPr fontId="91"/>
  </si>
  <si>
    <t>Some IoT devices (e.g., robotics) operate based on parameters set in configuration files transmitted over the network to the device. These files must be integrity protected to avoid malicious actors from modifying or overriding the configurations.</t>
    <phoneticPr fontId="91"/>
  </si>
  <si>
    <r>
      <rPr>
        <sz val="9"/>
        <rFont val="ＭＳ Ｐゴシック"/>
        <family val="3"/>
        <charset val="128"/>
      </rPr>
      <t>アップデートに使用されるセキュアな通信とアップデートの完全性確保。</t>
    </r>
    <r>
      <rPr>
        <sz val="9"/>
        <rFont val="Red Hat Text"/>
      </rPr>
      <t xml:space="preserve"> </t>
    </r>
    <r>
      <rPr>
        <sz val="9"/>
        <rFont val="ＭＳ Ｐゴシック"/>
        <family val="3"/>
        <charset val="128"/>
      </rPr>
      <t>アップデートバージョンとタイムスタンプのログを実装し、暗号化保護とソフトウェアアップデートの署名を統合します。</t>
    </r>
    <r>
      <rPr>
        <sz val="9"/>
        <rFont val="Red Hat Text"/>
      </rPr>
      <t xml:space="preserve"> </t>
    </r>
    <r>
      <rPr>
        <sz val="9"/>
        <rFont val="ＭＳ Ｐゴシック"/>
        <family val="3"/>
        <charset val="128"/>
      </rPr>
      <t xml:space="preserve">構成制御を確認し、アップデートをロールバックできることを確認します。
</t>
    </r>
    <rPh sb="27" eb="30">
      <t>カンゼンセイ</t>
    </rPh>
    <phoneticPr fontId="91"/>
  </si>
  <si>
    <r>
      <t>IoT</t>
    </r>
    <r>
      <rPr>
        <sz val="9"/>
        <rFont val="ＭＳ ゴシック"/>
        <family val="3"/>
        <charset val="128"/>
      </rPr>
      <t>ソリューションプロバイダは、多くの場合、デバイスとインターフェースをとってテレメトリデータを収集したり、デバイス管理をサポートしたりする</t>
    </r>
    <r>
      <rPr>
        <sz val="9"/>
        <rFont val="Red Hat Text"/>
      </rPr>
      <t>SaaS</t>
    </r>
    <r>
      <rPr>
        <sz val="9"/>
        <rFont val="ＭＳ ゴシック"/>
        <family val="3"/>
        <charset val="128"/>
      </rPr>
      <t>を提供します。</t>
    </r>
    <r>
      <rPr>
        <sz val="9"/>
        <rFont val="Red Hat Text"/>
      </rPr>
      <t xml:space="preserve"> </t>
    </r>
    <r>
      <rPr>
        <sz val="9"/>
        <rFont val="ＭＳ Ｐゴシック"/>
        <family val="3"/>
        <charset val="128"/>
      </rPr>
      <t>利用者</t>
    </r>
    <r>
      <rPr>
        <sz val="9"/>
        <rFont val="ＭＳ ゴシック"/>
        <family val="3"/>
        <charset val="128"/>
      </rPr>
      <t>は、</t>
    </r>
    <r>
      <rPr>
        <sz val="9"/>
        <rFont val="Red Hat Text"/>
      </rPr>
      <t>SaaS</t>
    </r>
    <r>
      <rPr>
        <sz val="9"/>
        <rFont val="ＭＳ ゴシック"/>
        <family val="3"/>
        <charset val="128"/>
      </rPr>
      <t>内で収集、処理、および保存されるデータを理解し、</t>
    </r>
    <r>
      <rPr>
        <sz val="9"/>
        <rFont val="Red Hat Text"/>
      </rPr>
      <t>SaaS</t>
    </r>
    <r>
      <rPr>
        <sz val="9"/>
        <rFont val="ＭＳ ゴシック"/>
        <family val="3"/>
        <charset val="128"/>
      </rPr>
      <t>プロバイダがデータの機密性に関して適切なセキュリティ制御を確立していることを確認する必要があります。</t>
    </r>
    <rPh sb="83" eb="86">
      <t>リヨウシャ</t>
    </rPh>
    <phoneticPr fontId="91"/>
  </si>
  <si>
    <r>
      <rPr>
        <sz val="9"/>
        <rFont val="ＭＳ Ｐゴシック"/>
        <family val="3"/>
        <charset val="128"/>
      </rPr>
      <t>該当する</t>
    </r>
    <r>
      <rPr>
        <sz val="9"/>
        <rFont val="Red Hat Text"/>
      </rPr>
      <t>CSP</t>
    </r>
    <r>
      <rPr>
        <sz val="9"/>
        <rFont val="ＭＳ Ｐゴシック"/>
        <family val="3"/>
        <charset val="128"/>
      </rPr>
      <t xml:space="preserve">セキュリティガイダンスドキュメントを参照し、そのガイダンスに従ってください。
</t>
    </r>
    <phoneticPr fontId="91"/>
  </si>
  <si>
    <r>
      <rPr>
        <sz val="9"/>
        <rFont val="ＭＳ Ｐゴシック"/>
        <family val="3"/>
        <charset val="128"/>
      </rPr>
      <t>クラウドサービスに接続するIoTデバイスは認証を実施します。</t>
    </r>
    <r>
      <rPr>
        <sz val="9"/>
        <rFont val="Red Hat Text"/>
      </rPr>
      <t xml:space="preserve"> </t>
    </r>
    <r>
      <rPr>
        <sz val="9"/>
        <rFont val="ＭＳ Ｐゴシック"/>
        <family val="3"/>
        <charset val="128"/>
      </rPr>
      <t xml:space="preserve">認証に失敗したデバイスのアクセスを拒否し、そのアクセス試行をログに記録し、セキュリティ管理者へのアラートをトリガーするための時間当たりの失敗数のしきい値を設定します。
</t>
    </r>
    <rPh sb="9" eb="11">
      <t>セツゾク</t>
    </rPh>
    <rPh sb="24" eb="26">
      <t>ジッシ</t>
    </rPh>
    <rPh sb="93" eb="95">
      <t>ジカン</t>
    </rPh>
    <phoneticPr fontId="91"/>
  </si>
  <si>
    <r>
      <t>IoT</t>
    </r>
    <r>
      <rPr>
        <sz val="9"/>
        <rFont val="ＭＳ Ｐゴシック"/>
        <family val="3"/>
        <charset val="128"/>
      </rPr>
      <t>サービス管理コンソールへの接続時には認証を要求します。</t>
    </r>
    <r>
      <rPr>
        <sz val="9"/>
        <rFont val="Red Hat Text"/>
      </rPr>
      <t xml:space="preserve"> </t>
    </r>
    <r>
      <rPr>
        <sz val="9"/>
        <rFont val="ＭＳ Ｐゴシック"/>
        <family val="3"/>
        <charset val="128"/>
      </rPr>
      <t>管理コンソールにアクセスできる各オペレータおよび管理者に一意の</t>
    </r>
    <r>
      <rPr>
        <sz val="9"/>
        <rFont val="Red Hat Text"/>
      </rPr>
      <t>ID</t>
    </r>
    <r>
      <rPr>
        <sz val="9"/>
        <rFont val="ＭＳ Ｐゴシック"/>
        <family val="3"/>
        <charset val="128"/>
      </rPr>
      <t xml:space="preserve">をプロビジョニングします。
</t>
    </r>
    <rPh sb="16" eb="18">
      <t>セツゾク</t>
    </rPh>
    <rPh sb="18" eb="19">
      <t>ジ</t>
    </rPh>
    <phoneticPr fontId="91"/>
  </si>
  <si>
    <t xml:space="preserve">このコントロールは、クラウドサービス管理コンソール内で利用者の説明責任を構築します。
</t>
    <rPh sb="27" eb="30">
      <t>リヨウシャ</t>
    </rPh>
    <rPh sb="36" eb="38">
      <t>コウチク</t>
    </rPh>
    <phoneticPr fontId="91"/>
  </si>
  <si>
    <t xml:space="preserve">多要素認証は、管理コンソールがクラウドサービスにログインするために用いる管理者などの特権ユーザに適用しなければなりません。
</t>
    <rPh sb="33" eb="34">
      <t>モチ</t>
    </rPh>
    <phoneticPr fontId="91"/>
  </si>
  <si>
    <r>
      <rPr>
        <sz val="9"/>
        <rFont val="ＭＳ Ｐゴシック"/>
        <family val="3"/>
        <charset val="128"/>
      </rPr>
      <t>明示的に許可されていない</t>
    </r>
    <r>
      <rPr>
        <sz val="9"/>
        <rFont val="Red Hat Text"/>
      </rPr>
      <t>IP</t>
    </r>
    <r>
      <rPr>
        <sz val="9"/>
        <rFont val="ＭＳ Ｐゴシック"/>
        <family val="3"/>
        <charset val="128"/>
      </rPr>
      <t>アドレス、ゲートウェイ、またはアプリケーションへのアクセスを拒否するクラウド</t>
    </r>
    <r>
      <rPr>
        <sz val="9"/>
        <rFont val="Red Hat Text"/>
      </rPr>
      <t>API</t>
    </r>
    <r>
      <rPr>
        <sz val="9"/>
        <rFont val="ＭＳ Ｐゴシック"/>
        <family val="3"/>
        <charset val="128"/>
      </rPr>
      <t>のポリシーを作成できます。</t>
    </r>
    <r>
      <rPr>
        <sz val="9"/>
        <rFont val="Red Hat Text"/>
      </rPr>
      <t xml:space="preserve"> </t>
    </r>
    <r>
      <rPr>
        <sz val="9"/>
        <rFont val="ＭＳ Ｐゴシック"/>
        <family val="3"/>
        <charset val="128"/>
      </rPr>
      <t>これらのソースから</t>
    </r>
    <r>
      <rPr>
        <sz val="9"/>
        <rFont val="Red Hat Text"/>
      </rPr>
      <t>API</t>
    </r>
    <r>
      <rPr>
        <sz val="9"/>
        <rFont val="ＭＳ Ｐゴシック"/>
        <family val="3"/>
        <charset val="128"/>
      </rPr>
      <t>を呼び出すユーザは、</t>
    </r>
    <r>
      <rPr>
        <sz val="9"/>
        <rFont val="Red Hat Text"/>
      </rPr>
      <t>API</t>
    </r>
    <r>
      <rPr>
        <sz val="9"/>
        <rFont val="ＭＳ Ｐゴシック"/>
        <family val="3"/>
        <charset val="128"/>
      </rPr>
      <t>にアクセスできます。</t>
    </r>
    <r>
      <rPr>
        <sz val="9"/>
        <rFont val="Red Hat Text"/>
      </rPr>
      <t xml:space="preserve"> </t>
    </r>
    <r>
      <rPr>
        <sz val="9"/>
        <rFont val="ＭＳ Ｐゴシック"/>
        <family val="3"/>
        <charset val="128"/>
      </rPr>
      <t>他のソースからの呼び出しはアクセスが拒否され、“</t>
    </r>
    <r>
      <rPr>
        <sz val="9"/>
        <rFont val="Red Hat Text"/>
      </rPr>
      <t>HTTP 403 Forbidden</t>
    </r>
    <r>
      <rPr>
        <sz val="9"/>
        <rFont val="ＭＳ Ｐゴシック"/>
        <family val="3"/>
        <charset val="128"/>
      </rPr>
      <t>”エラーメッセージが表示されます。</t>
    </r>
    <r>
      <rPr>
        <sz val="9"/>
        <rFont val="Red Hat Text"/>
      </rPr>
      <t xml:space="preserve"> 
</t>
    </r>
    <rPh sb="113" eb="114">
      <t>ヨ</t>
    </rPh>
    <rPh sb="115" eb="116">
      <t>ダ</t>
    </rPh>
    <phoneticPr fontId="91"/>
  </si>
  <si>
    <r>
      <rPr>
        <sz val="9"/>
        <rFont val="ＭＳ Ｐゴシック"/>
        <family val="3"/>
        <charset val="128"/>
      </rPr>
      <t>ロールベースのアクセス制御を活用して、各</t>
    </r>
    <r>
      <rPr>
        <sz val="9"/>
        <rFont val="Red Hat Text"/>
      </rPr>
      <t>API</t>
    </r>
    <r>
      <rPr>
        <sz val="9"/>
        <rFont val="ＭＳ Ｐゴシック"/>
        <family val="3"/>
        <charset val="128"/>
      </rPr>
      <t>の操作を制限します。</t>
    </r>
    <r>
      <rPr>
        <sz val="9"/>
        <rFont val="Red Hat Text"/>
      </rPr>
      <t xml:space="preserve"> </t>
    </r>
    <r>
      <rPr>
        <sz val="9"/>
        <rFont val="ＭＳ Ｐゴシック"/>
        <family val="3"/>
        <charset val="128"/>
      </rPr>
      <t>ユーザーが</t>
    </r>
    <r>
      <rPr>
        <sz val="9"/>
        <rFont val="Red Hat Text"/>
      </rPr>
      <t>POST</t>
    </r>
    <r>
      <rPr>
        <sz val="9"/>
        <rFont val="ＭＳ Ｐゴシック"/>
        <family val="3"/>
        <charset val="128"/>
      </rPr>
      <t>ペイロードの一部として「読み取り専用」プロパティに「書き込み」の値を送信すると、“</t>
    </r>
    <r>
      <rPr>
        <sz val="9"/>
        <rFont val="Red Hat Text"/>
        <family val="3"/>
      </rPr>
      <t>HTTP 403 Forbidden”</t>
    </r>
    <r>
      <rPr>
        <sz val="9"/>
        <rFont val="ＭＳ Ｐゴシック"/>
        <family val="3"/>
        <charset val="128"/>
      </rPr>
      <t xml:space="preserve">エラーが表示されます。
</t>
    </r>
    <phoneticPr fontId="91"/>
  </si>
  <si>
    <r>
      <rPr>
        <sz val="9"/>
        <rFont val="ＭＳ Ｐゴシック"/>
        <family val="3"/>
        <charset val="128"/>
      </rPr>
      <t>多くの</t>
    </r>
    <r>
      <rPr>
        <sz val="9"/>
        <rFont val="Red Hat Text"/>
      </rPr>
      <t>IoT</t>
    </r>
    <r>
      <rPr>
        <sz val="9"/>
        <rFont val="ＭＳ Ｐゴシック"/>
        <family val="3"/>
        <charset val="128"/>
      </rPr>
      <t>実装は、</t>
    </r>
    <r>
      <rPr>
        <sz val="9"/>
        <rFont val="Red Hat Text"/>
      </rPr>
      <t>MQTT</t>
    </r>
    <r>
      <rPr>
        <sz val="9"/>
        <rFont val="ＭＳ Ｐゴシック"/>
        <family val="3"/>
        <charset val="128"/>
      </rPr>
      <t>などのパブリッシュ</t>
    </r>
    <r>
      <rPr>
        <sz val="9"/>
        <rFont val="Red Hat Text"/>
      </rPr>
      <t>/</t>
    </r>
    <r>
      <rPr>
        <sz val="9"/>
        <rFont val="ＭＳ Ｐゴシック"/>
        <family val="3"/>
        <charset val="128"/>
      </rPr>
      <t>サブスクライブプロトコルを使用します。</t>
    </r>
    <r>
      <rPr>
        <sz val="9"/>
        <rFont val="Red Hat Text"/>
      </rPr>
      <t xml:space="preserve"> </t>
    </r>
    <r>
      <rPr>
        <sz val="9"/>
        <rFont val="ＭＳ Ｐゴシック"/>
        <family val="3"/>
        <charset val="128"/>
      </rPr>
      <t>システム内で使用される機密トピックに読み取り</t>
    </r>
    <r>
      <rPr>
        <sz val="9"/>
        <rFont val="Red Hat Text"/>
      </rPr>
      <t>/</t>
    </r>
    <r>
      <rPr>
        <sz val="9"/>
        <rFont val="ＭＳ Ｐゴシック"/>
        <family val="3"/>
        <charset val="128"/>
      </rPr>
      <t>書き込み制限を実装することを検討してください。</t>
    </r>
    <r>
      <rPr>
        <sz val="9"/>
        <rFont val="Red Hat Text"/>
      </rPr>
      <t xml:space="preserve"> MQTT</t>
    </r>
    <r>
      <rPr>
        <sz val="9"/>
        <rFont val="ＭＳ Ｐゴシック"/>
        <family val="3"/>
        <charset val="128"/>
      </rPr>
      <t>は、デフォルトではパスワードフィールドを暗号化しません。</t>
    </r>
    <r>
      <rPr>
        <sz val="9"/>
        <rFont val="Red Hat Text"/>
      </rPr>
      <t xml:space="preserve"> </t>
    </r>
    <r>
      <rPr>
        <sz val="9"/>
        <rFont val="ＭＳ Ｐゴシック"/>
        <family val="3"/>
        <charset val="128"/>
      </rPr>
      <t>サーバは、</t>
    </r>
    <r>
      <rPr>
        <sz val="9"/>
        <rFont val="Red Hat Text"/>
      </rPr>
      <t>TLS</t>
    </r>
    <r>
      <rPr>
        <sz val="9"/>
        <rFont val="ＭＳ Ｐゴシック"/>
        <family val="3"/>
        <charset val="128"/>
      </rPr>
      <t>が使用されている場合、クライアントを認証するために</t>
    </r>
    <r>
      <rPr>
        <sz val="9"/>
        <rFont val="Red Hat Text"/>
      </rPr>
      <t>SSL</t>
    </r>
    <r>
      <rPr>
        <sz val="9"/>
        <rFont val="ＭＳ Ｐゴシック"/>
        <family val="3"/>
        <charset val="128"/>
      </rPr>
      <t>証明書を使用できます。</t>
    </r>
    <r>
      <rPr>
        <sz val="9"/>
        <rFont val="Red Hat Text"/>
      </rPr>
      <t xml:space="preserve"> </t>
    </r>
    <r>
      <rPr>
        <sz val="9"/>
        <rFont val="ＭＳ Ｐゴシック"/>
        <family val="3"/>
        <charset val="128"/>
      </rPr>
      <t>クライアントは、</t>
    </r>
    <r>
      <rPr>
        <sz val="9"/>
        <rFont val="Red Hat Text"/>
        <family val="3"/>
      </rPr>
      <t>LDAP</t>
    </r>
    <r>
      <rPr>
        <sz val="9"/>
        <rFont val="ＭＳ Ｐゴシック"/>
        <family val="3"/>
        <charset val="128"/>
      </rPr>
      <t>、または</t>
    </r>
    <r>
      <rPr>
        <sz val="9"/>
        <rFont val="Red Hat Text"/>
      </rPr>
      <t>OAuth</t>
    </r>
    <r>
      <rPr>
        <sz val="9"/>
        <rFont val="ＭＳ Ｐゴシック"/>
        <family val="3"/>
        <charset val="128"/>
      </rPr>
      <t>トークンを使用して認証したり、</t>
    </r>
    <r>
      <rPr>
        <sz val="9"/>
        <rFont val="Red Hat Text"/>
        <family val="3"/>
      </rPr>
      <t>OS</t>
    </r>
    <r>
      <rPr>
        <sz val="9"/>
        <rFont val="ＭＳ Ｐゴシック"/>
        <family val="3"/>
        <charset val="128"/>
      </rPr>
      <t>認証メカニズムを活用したりすることもできます。</t>
    </r>
    <r>
      <rPr>
        <sz val="9"/>
        <rFont val="Red Hat Text"/>
      </rPr>
      <t xml:space="preserve"> MQTT</t>
    </r>
    <r>
      <rPr>
        <sz val="9"/>
        <rFont val="ＭＳ Ｐゴシック"/>
        <family val="3"/>
        <charset val="128"/>
      </rPr>
      <t>には、サーバを認証するためのメカニズムがありません。</t>
    </r>
    <r>
      <rPr>
        <sz val="9"/>
        <rFont val="Red Hat Text"/>
      </rPr>
      <t xml:space="preserve"> </t>
    </r>
    <r>
      <rPr>
        <sz val="9"/>
        <rFont val="ＭＳ Ｐゴシック"/>
        <family val="3"/>
        <charset val="128"/>
      </rPr>
      <t>ただし、</t>
    </r>
    <r>
      <rPr>
        <sz val="9"/>
        <rFont val="Red Hat Text"/>
      </rPr>
      <t>TLS</t>
    </r>
    <r>
      <rPr>
        <sz val="9"/>
        <rFont val="ＭＳ Ｐゴシック"/>
        <family val="3"/>
        <charset val="128"/>
      </rPr>
      <t>または</t>
    </r>
    <r>
      <rPr>
        <sz val="9"/>
        <rFont val="Red Hat Text"/>
        <family val="3"/>
      </rPr>
      <t>VPN</t>
    </r>
    <r>
      <rPr>
        <sz val="9"/>
        <rFont val="ＭＳ Ｐゴシック"/>
        <family val="3"/>
        <charset val="128"/>
      </rPr>
      <t>を利用するときに</t>
    </r>
    <r>
      <rPr>
        <sz val="9"/>
        <rFont val="Red Hat Text"/>
      </rPr>
      <t>SSL</t>
    </r>
    <r>
      <rPr>
        <sz val="9"/>
        <rFont val="ＭＳ Ｐゴシック"/>
        <family val="3"/>
        <charset val="128"/>
      </rPr>
      <t>証明書を使用すると、クライアントが接続しようとしているサーバを識別できます。</t>
    </r>
    <r>
      <rPr>
        <sz val="9"/>
        <rFont val="Red Hat Text"/>
      </rPr>
      <t xml:space="preserve"> </t>
    </r>
    <r>
      <rPr>
        <sz val="9"/>
        <rFont val="ＭＳ Ｐゴシック"/>
        <family val="3"/>
        <charset val="128"/>
      </rPr>
      <t>サーバをスロットリング（一定時間当たりの通信量を制限）すると、遅延や可用性の問題を引き起こす可能性のあるサーバ処理能力の過負荷から保護されます。</t>
    </r>
    <r>
      <rPr>
        <sz val="9"/>
        <rFont val="Red Hat Text"/>
      </rPr>
      <t xml:space="preserve"> </t>
    </r>
    <r>
      <rPr>
        <sz val="9"/>
        <rFont val="ＭＳ Ｐゴシック"/>
        <family val="3"/>
        <charset val="128"/>
      </rPr>
      <t>メッセージサイズを小さくすると、</t>
    </r>
    <r>
      <rPr>
        <sz val="9"/>
        <rFont val="Red Hat Text"/>
      </rPr>
      <t>DoS</t>
    </r>
    <r>
      <rPr>
        <sz val="9"/>
        <rFont val="ＭＳ Ｐゴシック"/>
        <family val="3"/>
        <charset val="128"/>
      </rPr>
      <t xml:space="preserve">攻撃を防ぐことができます。
</t>
    </r>
    <rPh sb="340" eb="342">
      <t>イッテイ</t>
    </rPh>
    <rPh sb="342" eb="344">
      <t>ジカン</t>
    </rPh>
    <rPh sb="344" eb="345">
      <t>ア</t>
    </rPh>
    <rPh sb="348" eb="350">
      <t>ツウシン</t>
    </rPh>
    <rPh sb="350" eb="351">
      <t>リョウ</t>
    </rPh>
    <rPh sb="352" eb="354">
      <t>セイゲン</t>
    </rPh>
    <phoneticPr fontId="91"/>
  </si>
  <si>
    <r>
      <rPr>
        <sz val="9"/>
        <rFont val="ＭＳ Ｐゴシック"/>
        <family val="3"/>
        <charset val="128"/>
      </rPr>
      <t>データソースをカタログ化し（内部およびサードパーティの両方で使用できるよう考慮）、</t>
    </r>
    <r>
      <rPr>
        <sz val="9"/>
        <rFont val="Red Hat Text"/>
      </rPr>
      <t>IoT</t>
    </r>
    <r>
      <rPr>
        <sz val="9"/>
        <rFont val="ＭＳ Ｐゴシック"/>
        <family val="3"/>
        <charset val="128"/>
      </rPr>
      <t>システムが依存するデータ認証を実施します。</t>
    </r>
    <r>
      <rPr>
        <sz val="9"/>
        <rFont val="Red Hat Text"/>
      </rPr>
      <t xml:space="preserve"> </t>
    </r>
    <r>
      <rPr>
        <sz val="9"/>
        <rFont val="ＭＳ Ｐゴシック"/>
        <family val="3"/>
        <charset val="128"/>
      </rPr>
      <t>データがクリーンアップ、削減、変更、および集約されるときに、システム全体のデータ系統を追跡します。</t>
    </r>
    <r>
      <rPr>
        <sz val="9"/>
        <rFont val="Red Hat Text"/>
      </rPr>
      <t xml:space="preserve"> </t>
    </r>
    <r>
      <rPr>
        <sz val="9"/>
        <rFont val="ＭＳ Ｐゴシック"/>
        <family val="3"/>
        <charset val="128"/>
      </rPr>
      <t>次に、自動化された</t>
    </r>
    <r>
      <rPr>
        <sz val="9"/>
        <rFont val="Red Hat Text"/>
      </rPr>
      <t>IoT</t>
    </r>
    <r>
      <rPr>
        <sz val="9"/>
        <rFont val="ＭＳ Ｐゴシック"/>
        <family val="3"/>
        <charset val="128"/>
      </rPr>
      <t xml:space="preserve">意思決定プロセス内で使用されるデータに作用したデータソース（およびユーザまたはプロセス）を特定します。
</t>
    </r>
    <rPh sb="37" eb="39">
      <t>コウリョ</t>
    </rPh>
    <phoneticPr fontId="91"/>
  </si>
  <si>
    <t xml:space="preserve">Automated activities in IoT systems may occur because of relationships between devices and data. Understanding the causal relationships between events occurring across multiple IoT devices can help better understand these activities. 
</t>
    <phoneticPr fontId="91"/>
  </si>
  <si>
    <r>
      <rPr>
        <sz val="9"/>
        <rFont val="ＭＳ Ｐゴシック"/>
        <family val="3"/>
        <charset val="128"/>
      </rPr>
      <t>すべての</t>
    </r>
    <r>
      <rPr>
        <sz val="9"/>
        <rFont val="Red Hat Text"/>
      </rPr>
      <t>IoT</t>
    </r>
    <r>
      <rPr>
        <sz val="9"/>
        <rFont val="ＭＳ Ｐゴシック"/>
        <family val="3"/>
        <charset val="128"/>
      </rPr>
      <t>システムのための組織のコンプライアンス管理プログラムを確立し実装します。</t>
    </r>
    <r>
      <rPr>
        <sz val="9"/>
        <rFont val="Red Hat Text"/>
      </rPr>
      <t xml:space="preserve"> </t>
    </r>
    <r>
      <rPr>
        <sz val="9"/>
        <rFont val="ＭＳ Ｐゴシック"/>
        <family val="3"/>
        <charset val="128"/>
      </rPr>
      <t>このシステムは毎年見直され、確立されたポリシー、スタンダード、プロシージャ、およびコンプライアンス義務への不適合を監視するために使用する必要があります。</t>
    </r>
    <phoneticPr fontId="91"/>
  </si>
  <si>
    <r>
      <rPr>
        <sz val="9"/>
        <rFont val="ＭＳ Ｐゴシック"/>
        <family val="3"/>
        <charset val="128"/>
      </rPr>
      <t>たとえば、スマートメータは、利用習慣を特定できる使用パターンを明らかにしてしまう場合があります。</t>
    </r>
    <r>
      <rPr>
        <sz val="9"/>
        <rFont val="Red Hat Text"/>
      </rPr>
      <t xml:space="preserve"> </t>
    </r>
    <r>
      <rPr>
        <sz val="9"/>
        <rFont val="ＭＳ Ｐゴシック"/>
        <family val="3"/>
        <charset val="128"/>
      </rPr>
      <t xml:space="preserve">これらのパターンを偽装するメソッドを実装します。
</t>
    </r>
    <rPh sb="14" eb="16">
      <t>リヨウ</t>
    </rPh>
    <rPh sb="19" eb="21">
      <t>トクテイ</t>
    </rPh>
    <rPh sb="31" eb="32">
      <t>アキ</t>
    </rPh>
    <phoneticPr fontId="91"/>
  </si>
  <si>
    <r>
      <t>モバイル</t>
    </r>
    <r>
      <rPr>
        <sz val="9"/>
        <rFont val="Red Hat Text"/>
      </rPr>
      <t>IoT</t>
    </r>
    <r>
      <rPr>
        <sz val="9"/>
        <rFont val="ＭＳ Ｐゴシック"/>
        <family val="3"/>
        <charset val="128"/>
      </rPr>
      <t>デバイスの場合、ジオフェンシング（訳注：特定の場所に仮想的に柵を設けてデバイスの出入情報を把握すること）による制限を実装してデバイスの所在場所を監視または制御し、位置情報を取得して認可の判断に用います。</t>
    </r>
    <r>
      <rPr>
        <sz val="9"/>
        <rFont val="Red Hat Text"/>
      </rPr>
      <t xml:space="preserve"> </t>
    </r>
    <rPh sb="24" eb="26">
      <t>ヤクチュウ</t>
    </rPh>
    <rPh sb="27" eb="29">
      <t>トクテイ</t>
    </rPh>
    <rPh sb="30" eb="32">
      <t>バショ</t>
    </rPh>
    <rPh sb="33" eb="36">
      <t>カソウテキ</t>
    </rPh>
    <rPh sb="37" eb="38">
      <t>サク</t>
    </rPh>
    <rPh sb="39" eb="40">
      <t>モウ</t>
    </rPh>
    <rPh sb="47" eb="49">
      <t>デイリ</t>
    </rPh>
    <rPh sb="49" eb="51">
      <t>ジョウホウ</t>
    </rPh>
    <rPh sb="52" eb="54">
      <t>ハアク</t>
    </rPh>
    <rPh sb="74" eb="76">
      <t>ショザイ</t>
    </rPh>
    <rPh sb="88" eb="90">
      <t>イチ</t>
    </rPh>
    <rPh sb="90" eb="92">
      <t>ジョウホウ</t>
    </rPh>
    <rPh sb="93" eb="95">
      <t>シュトク</t>
    </rPh>
    <rPh sb="97" eb="99">
      <t>ニンカ</t>
    </rPh>
    <rPh sb="100" eb="102">
      <t>ハンダン</t>
    </rPh>
    <rPh sb="103" eb="104">
      <t>モチ</t>
    </rPh>
    <phoneticPr fontId="91"/>
  </si>
  <si>
    <r>
      <t>IoT</t>
    </r>
    <r>
      <rPr>
        <sz val="9"/>
        <rFont val="ＭＳ Ｐゴシック"/>
        <family val="3"/>
        <charset val="128"/>
      </rPr>
      <t>システムの</t>
    </r>
    <r>
      <rPr>
        <sz val="9"/>
        <rFont val="Red Hat Text"/>
      </rPr>
      <t>ID</t>
    </r>
    <r>
      <rPr>
        <sz val="9"/>
        <rFont val="ＭＳ Ｐゴシック"/>
        <family val="3"/>
        <charset val="128"/>
      </rPr>
      <t>管理ポリシーを文書化します。</t>
    </r>
    <r>
      <rPr>
        <sz val="9"/>
        <rFont val="Red Hat Text"/>
      </rPr>
      <t xml:space="preserve"> </t>
    </r>
    <r>
      <rPr>
        <sz val="9"/>
        <rFont val="ＭＳ Ｐゴシック"/>
        <family val="3"/>
        <charset val="128"/>
      </rPr>
      <t>対称鍵、パスワード、および証明書の適切な使用法を定義します。</t>
    </r>
    <r>
      <rPr>
        <sz val="9"/>
        <rFont val="Red Hat Text"/>
      </rPr>
      <t xml:space="preserve"> </t>
    </r>
    <r>
      <rPr>
        <sz val="9"/>
        <rFont val="ＭＳ Ｐゴシック"/>
        <family val="3"/>
        <charset val="128"/>
      </rPr>
      <t>重複する</t>
    </r>
    <r>
      <rPr>
        <sz val="9"/>
        <rFont val="Red Hat Text"/>
      </rPr>
      <t>ID</t>
    </r>
    <r>
      <rPr>
        <sz val="9"/>
        <rFont val="ＭＳ Ｐゴシック"/>
        <family val="3"/>
        <charset val="128"/>
      </rPr>
      <t>資格情報（鍵、証明書、パスワード）を、複数のデバイス、ユーザ、またはサービスに提供することを禁止します。</t>
    </r>
    <r>
      <rPr>
        <sz val="9"/>
        <rFont val="Red Hat Text"/>
      </rPr>
      <t xml:space="preserve"> </t>
    </r>
    <rPh sb="67" eb="68">
      <t>カギ</t>
    </rPh>
    <rPh sb="108" eb="110">
      <t>キンシ</t>
    </rPh>
    <phoneticPr fontId="91"/>
  </si>
  <si>
    <r>
      <t>パスワードコントロールは、許可されたユーザを識別し、実行されたアクションに対する説明責任を満たすのに役立ちます。</t>
    </r>
    <r>
      <rPr>
        <sz val="9"/>
        <color rgb="FF000000"/>
        <rFont val="Red Hat Text"/>
      </rPr>
      <t xml:space="preserve"> </t>
    </r>
    <r>
      <rPr>
        <sz val="9"/>
        <color rgb="FF000000"/>
        <rFont val="ＭＳ Ｐゴシック"/>
        <family val="3"/>
        <charset val="128"/>
      </rPr>
      <t>パスワードコントロールは、許可されていないユーザが許可されたユーザになりすますのを防ぎます。</t>
    </r>
    <rPh sb="45" eb="46">
      <t>ミ</t>
    </rPh>
    <phoneticPr fontId="91"/>
  </si>
  <si>
    <r>
      <t>IoT</t>
    </r>
    <r>
      <rPr>
        <sz val="9"/>
        <rFont val="ＭＳ Ｐゴシック"/>
        <family val="3"/>
        <charset val="128"/>
      </rPr>
      <t>のインシデント管理計画を確立します。各</t>
    </r>
    <r>
      <rPr>
        <sz val="9"/>
        <rFont val="Red Hat Text"/>
      </rPr>
      <t>IoT</t>
    </r>
    <r>
      <rPr>
        <sz val="9"/>
        <rFont val="ＭＳ Ｐゴシック"/>
        <family val="3"/>
        <charset val="128"/>
      </rPr>
      <t>システムのビジネスと技術的な連絡先（</t>
    </r>
    <r>
      <rPr>
        <sz val="9"/>
        <rFont val="Red Hat Text"/>
      </rPr>
      <t>PoC</t>
    </r>
    <r>
      <rPr>
        <sz val="9"/>
        <rFont val="ＭＳ Ｐゴシック"/>
        <family val="3"/>
        <charset val="128"/>
      </rPr>
      <t>）を特定し、インシデントが発生した場合の役割と責任をこれらの利害関係者に通知します。インシデント対応における社外組織の役割を定義します（ベンダやサービスプロバイダなど）。デバイスからキャプチャされたログ</t>
    </r>
    <r>
      <rPr>
        <sz val="9"/>
        <rFont val="Red Hat Text"/>
      </rPr>
      <t>/</t>
    </r>
    <r>
      <rPr>
        <sz val="9"/>
        <rFont val="ＭＳ Ｐゴシック"/>
        <family val="3"/>
        <charset val="128"/>
      </rPr>
      <t>監査データの連鎖的保全機構（</t>
    </r>
    <r>
      <rPr>
        <sz val="9"/>
        <rFont val="Red Hat Text"/>
      </rPr>
      <t>chain-of-custody</t>
    </r>
    <r>
      <rPr>
        <sz val="9"/>
        <rFont val="ＭＳ Ｐゴシック"/>
        <family val="3"/>
        <charset val="128"/>
      </rPr>
      <t>）を定義します。エスカレーション手順を確立し、デバイスで実行する必要のあるフォレンジックのための動作を定義します。ネットワーク接続したデバイスからリアルタイムでフォレンジックを自動実行する機能を適用することを検討してください。</t>
    </r>
    <rPh sb="100" eb="102">
      <t>シャガイ</t>
    </rPh>
    <rPh sb="154" eb="157">
      <t>レンサテキ</t>
    </rPh>
    <rPh sb="157" eb="159">
      <t>ホゼン</t>
    </rPh>
    <rPh sb="159" eb="161">
      <t>キコウ</t>
    </rPh>
    <rPh sb="226" eb="228">
      <t>ドウサ</t>
    </rPh>
    <rPh sb="241" eb="243">
      <t>セツゾク</t>
    </rPh>
    <rPh sb="266" eb="268">
      <t>ジドウ</t>
    </rPh>
    <rPh sb="268" eb="270">
      <t>ジッコウ</t>
    </rPh>
    <rPh sb="275" eb="277">
      <t>テキヨウ</t>
    </rPh>
    <phoneticPr fontId="91"/>
  </si>
  <si>
    <r>
      <t>事前にプロビジョニングされたクラウドトラストアンカーを内蔵したマイクロコントローラユニット（</t>
    </r>
    <r>
      <rPr>
        <sz val="9"/>
        <rFont val="Red Hat Text"/>
      </rPr>
      <t>MCU</t>
    </r>
    <r>
      <rPr>
        <sz val="9"/>
        <rFont val="ＭＳ Ｐゴシック"/>
        <family val="3"/>
        <charset val="128"/>
      </rPr>
      <t>）を活用して、チップからクラウドへの機能を組み入れ、</t>
    </r>
    <r>
      <rPr>
        <sz val="9"/>
        <rFont val="Red Hat Text"/>
      </rPr>
      <t>IoT</t>
    </r>
    <r>
      <rPr>
        <sz val="9"/>
        <rFont val="ＭＳ Ｐゴシック"/>
        <family val="3"/>
        <charset val="128"/>
      </rPr>
      <t>デバイスのより安全なブートストラップとゼロタッチプロビジョニングを実現します。</t>
    </r>
    <r>
      <rPr>
        <sz val="9"/>
        <rFont val="Red Hat Text"/>
      </rPr>
      <t xml:space="preserve"> </t>
    </r>
    <r>
      <rPr>
        <sz val="9"/>
        <rFont val="ＭＳ Ｐゴシック"/>
        <family val="3"/>
        <charset val="128"/>
      </rPr>
      <t>安全な</t>
    </r>
    <r>
      <rPr>
        <sz val="9"/>
        <rFont val="Red Hat Text"/>
      </rPr>
      <t>MCU</t>
    </r>
    <r>
      <rPr>
        <sz val="9"/>
        <rFont val="ＭＳ Ｐゴシック"/>
        <family val="3"/>
        <charset val="128"/>
      </rPr>
      <t>ハードウェア機能を使用して、キーマテリアルと暗号化プリミティブを保護し、起動前にソフトウェアを検証することで信頼できるブートロードを実行します。</t>
    </r>
    <rPh sb="27" eb="29">
      <t>ナイゾウ</t>
    </rPh>
    <rPh sb="70" eb="71">
      <t>ク</t>
    </rPh>
    <rPh sb="72" eb="73">
      <t>イ</t>
    </rPh>
    <rPh sb="111" eb="113">
      <t>ジツゲン</t>
    </rPh>
    <phoneticPr fontId="91"/>
  </si>
  <si>
    <t>主要なセキュリティとプライバシー対策を文書化し、弁護士の指示に従って法令順守の方法を正当化します。</t>
    <phoneticPr fontId="91"/>
  </si>
  <si>
    <t>文書化は、法的な争議が発生した場合、及び監査目的で用います。毎月、または重要な取引/イベントにおいて更新します。</t>
    <rPh sb="0" eb="3">
      <t xml:space="preserve">ブンショカハ </t>
    </rPh>
    <rPh sb="18" eb="19">
      <t xml:space="preserve">オヨビ </t>
    </rPh>
    <rPh sb="25" eb="26">
      <t xml:space="preserve">モチイ </t>
    </rPh>
    <rPh sb="30" eb="32">
      <t xml:space="preserve">マイツキ </t>
    </rPh>
    <rPh sb="36" eb="38">
      <t xml:space="preserve">ジュウヨウナ </t>
    </rPh>
    <rPh sb="39" eb="41">
      <t xml:space="preserve">トリヒキ </t>
    </rPh>
    <rPh sb="50" eb="52">
      <t xml:space="preserve">コウシン </t>
    </rPh>
    <phoneticPr fontId="91"/>
  </si>
  <si>
    <t>必要な契約をすべて検討します。該当する場合は、補償条項も含めます。セキュリティとプライバシーの領域に関連する責任について検討します。必要に応じて承認を得ます。司法管轄要件と契約の執行可能性を比較検討します。これらの考慮事項には、執行可能性が低い、または非常に困難な司法管轄区にある組織との契約が含まれる場合があります。特定の司法管轄区における条項の執行可能性を検討します。ある司法管轄区の法律は、別の司法管轄区では適用されない場合があります。これを慎重に検討します。</t>
    <phoneticPr fontId="91"/>
  </si>
  <si>
    <t>すべての関連する司法権で契約が強制力を持っていることを確認します。これには、グローバルな実務を持つ法律事務所や、異なる管轄区の弁護士が関与する可能性があります。どの当事者の支配権が何であるかを慎重に検討します。機密保持違反が発生した場合、または秘密保持違反につながる可能性のある契約違反が予想される場合、適用可能な責任を制限し、強制方法を検討します。契約に違反した場合、サードパーティのデータの完全性と可用性に影響を与える可能性があります。</t>
    <rPh sb="8" eb="11">
      <t xml:space="preserve">シホウケン </t>
    </rPh>
    <rPh sb="44" eb="46">
      <t xml:space="preserve">ジツム </t>
    </rPh>
    <rPh sb="197" eb="200">
      <t>カンゼンセイ</t>
    </rPh>
    <phoneticPr fontId="91"/>
  </si>
  <si>
    <t>データの機密性、完全性、可用性に関連する事項を含め、但しこれらに限定されずに、責任の範囲をすべて考慮します。四半期ごと、または特定のトランザクション/イベント時に見直しをします。</t>
    <rPh sb="26" eb="27">
      <t xml:space="preserve">タダシ </t>
    </rPh>
    <rPh sb="32" eb="34">
      <t xml:space="preserve">ゲンテイサレズ </t>
    </rPh>
    <rPh sb="79" eb="80">
      <t>_x0000__x001A__x0001__x0004_ _x0002_</t>
    </rPh>
    <phoneticPr fontId="91"/>
  </si>
  <si>
    <t>データ移転に適用される規則または制限事項を考慮し、そのガイドラインに従います。</t>
    <rPh sb="3" eb="5">
      <t xml:space="preserve">イテン </t>
    </rPh>
    <rPh sb="34" eb="35">
      <t xml:space="preserve">シタガウ </t>
    </rPh>
    <phoneticPr fontId="91"/>
  </si>
  <si>
    <t>監査ログが、セキュリティ・イベントを検出するために必要なデータを収集し、十分な時間を保持するよう確実にします。</t>
    <rPh sb="48" eb="50">
      <t xml:space="preserve">カクジツニ </t>
    </rPh>
    <phoneticPr fontId="91"/>
  </si>
  <si>
    <t>企業のログ機能を設計し、実装します。すべてのログの完全性を生成から保存まで保護し、管理の連鎖を有効にします。</t>
    <rPh sb="0" eb="2">
      <t xml:space="preserve">キギョウ </t>
    </rPh>
    <rPh sb="18" eb="23">
      <t xml:space="preserve">デンシテキショウコヲ </t>
    </rPh>
    <rPh sb="29" eb="31">
      <t xml:space="preserve">セイセイ </t>
    </rPh>
    <rPh sb="33" eb="35">
      <t>ホゾン</t>
    </rPh>
    <rPh sb="37" eb="39">
      <t>ホゴ</t>
    </rPh>
    <rPh sb="41" eb="43">
      <t>カンリ</t>
    </rPh>
    <phoneticPr fontId="91"/>
  </si>
  <si>
    <t>信頼できるログは、優れた発見的コントロールであり、根本原因の分析に役立ちます。</t>
    <rPh sb="12" eb="15">
      <t xml:space="preserve">ハッケンテキ </t>
    </rPh>
    <phoneticPr fontId="91"/>
  </si>
  <si>
    <t>特定の業界に適用可能な脅威インテリジェンスの提供元を特定します。次に、特定のシステムとその動機を通常対象とする攻撃者の種類について理解します。</t>
    <rPh sb="22" eb="24">
      <t>テイキョウ</t>
    </rPh>
    <rPh sb="24" eb="25">
      <t>モト</t>
    </rPh>
    <phoneticPr fontId="91"/>
  </si>
  <si>
    <t>予測メンテナンスでは、機械学習モデルを使用して、どこで障害が発生する可能性があるかを予測します。これは、通常、工業分野および製造分野で使用されています。</t>
    <phoneticPr fontId="91"/>
  </si>
  <si>
    <t>ポリシーを定期的に見直して関連性を確認し、新しい脅威やリスクの変更を組み込みます。</t>
    <phoneticPr fontId="91"/>
  </si>
  <si>
    <t>廃棄手順では、廃棄と廃棄の方法を必要とするデータ型を明確に定義する必要があります。さらに、この実施要領は、プライバシーとクリティカル・リスク評価を統合する必要があります。ビジネス・プロセスと技術対策をサポートするポリシーと手順を確立し、すべてのストレージ・メディアからの安全な廃棄と完全なデータの削除を確実に行います。これらの手順により、特定のデータがコンピュータフォレンジックの手段によって回復できなくなります。</t>
    <rPh sb="0" eb="2">
      <t xml:space="preserve">ハイキ </t>
    </rPh>
    <rPh sb="2" eb="4">
      <t xml:space="preserve">テジュン </t>
    </rPh>
    <rPh sb="47" eb="49">
      <t>_x0000__x0000__x0002__x0004__x0002__x0002_	.</t>
    </rPh>
    <phoneticPr fontId="91"/>
  </si>
  <si>
    <t>従来のファイアウォールでは、このセグメンテーションをサポートできます。ゲートウェイは、ネットワークを分離することもできます。</t>
    <phoneticPr fontId="91"/>
  </si>
  <si>
    <t xml:space="preserve">協調ロボットなどの自律型産業システムを導入する場合、ロボット・プラットフォームへの人間の接近を監視する環境センサーが設置されることが良くあります。協調ロボットは、人間がロボット・プラットフォームに近づきすぎるかどうかを推定する事さえできます。これらの監視センサーは、人間が危険に直面するとき、適用力の減少、または完全な操作停止を支えます。
</t>
    <rPh sb="44" eb="46">
      <t xml:space="preserve">セッキン </t>
    </rPh>
    <rPh sb="66" eb="67">
      <t xml:space="preserve">ヨクアル </t>
    </rPh>
    <rPh sb="73" eb="75">
      <t xml:space="preserve">キョウチョウ </t>
    </rPh>
    <rPh sb="113" eb="114">
      <t xml:space="preserve">コト </t>
    </rPh>
    <rPh sb="125" eb="127">
      <t xml:space="preserve">
H_x0002__x0011_</t>
    </rPh>
    <rPh sb="132" eb="133">
      <t/>
    </rPh>
    <phoneticPr fontId="91"/>
  </si>
  <si>
    <t>法的に要求されているか推奨されている場合、IoT システムおよび特定のデバイスに関連付けられた一連の利用規約およびプライバシー ポリシーを作成します。収集されたデータ、個人情報/機密情報、個人を特定可能なデータ、データの利用、いかなる当事者に対しても販売できるかどうか、および将来のデータ収集の出来事が発生する可能性があるかどうかを検討します。すべての管轄区域への法令順守を確認します。特定の管轄区域に対して、必要に応じて個別のプライバシー ポリシーまたは補足プライバシー ポリシーを作成します。法律顧問に、これを見直してもらいます。プライバシーを過度に約束したり、欺瞞的または不当な行為を行わない。これらのプライバシーポリシーは、組織に対して使用される場合があります。プライバシー ポリシーと同様に、利用規約に対するインフォームド・コンセント（利用をよく説明して同意を得ること）を取得します。これらが関連する管轄区域での契約として合意されていることを確認します。</t>
    <rPh sb="3" eb="5">
      <t>ヨウキュウ</t>
    </rPh>
    <rPh sb="50" eb="54">
      <t xml:space="preserve">リヨウキヤク </t>
    </rPh>
    <phoneticPr fontId="91"/>
  </si>
  <si>
    <t>利用規約やプライバシーポリシーなどに関連する実装は、機密性、完全性、および可用性(CIA)の考慮事項に影響を与えます。管轄権によって遵守する必要性を過小評価しない。オンラインで見つかった用語/プライバシーポリシーを再利用したり、それらの四半期毎または特定の取引/イベントに更新したりしない。</t>
    <rPh sb="0" eb="4">
      <t xml:space="preserve">リヨウキヤク </t>
    </rPh>
    <phoneticPr fontId="91"/>
  </si>
  <si>
    <t>組織を保護するために、IoT システムに関連する必要な開示、免責事項、および権利放棄に関する書面を作成します。第三者の責任を考慮します。必要なすべての消費者や他の利害関係者を考慮します。違反通知ルールを確認し、侵害が発生した場合に最善の対応方法を想定します。</t>
    <rPh sb="43" eb="44">
      <t>カン</t>
    </rPh>
    <rPh sb="46" eb="48">
      <t>ショメン</t>
    </rPh>
    <rPh sb="123" eb="125">
      <t>ソウテイ</t>
    </rPh>
    <phoneticPr fontId="91"/>
  </si>
  <si>
    <t>各ケースにおいて、利用者が交流する点や免責事項等、適用する様々な点を考慮します。四半期ごと又は特定のトランザクション/イベント時に更新します。</t>
    <phoneticPr fontId="91"/>
  </si>
  <si>
    <t>IoT システムに関連するすべての主要な責任領域を検討します。組織が管理できる何かから生じる可能性のある IoT システムの法的な情報開示を検討します。組織の管理外の領域が責任の免責事項で対処されているかどうかを検討します。リスクを理解した後、潜在的な責任の重要な領域に対処するための計画を作成し、実施します。</t>
    <phoneticPr fontId="91"/>
  </si>
  <si>
    <t>四半期ごと、または特定のトランザクション/設定時に確認します。</t>
    <rPh sb="23" eb="24">
      <t xml:space="preserve">ジニ </t>
    </rPh>
    <phoneticPr fontId="91"/>
  </si>
  <si>
    <t>監視とログ記録
イベント定義</t>
    <rPh sb="0" eb="2">
      <t xml:space="preserve">カンシト </t>
    </rPh>
    <rPh sb="5" eb="7">
      <t xml:space="preserve">キロク </t>
    </rPh>
    <rPh sb="12" eb="14">
      <t xml:space="preserve">テイギ </t>
    </rPh>
    <phoneticPr fontId="91"/>
  </si>
  <si>
    <t>監視とログ記録</t>
    <rPh sb="0" eb="2">
      <t xml:space="preserve">カンシト </t>
    </rPh>
    <rPh sb="5" eb="7">
      <t xml:space="preserve">キロク </t>
    </rPh>
    <phoneticPr fontId="91"/>
  </si>
  <si>
    <t>監視ルールを導入して、同一の ID 資格情報を持つ複数の IoT デバイス認証を検知します。このような検知シナリオは、IoT デバイスの資格情報の侵害またはセキュリティのベスト プラクティス (各 IoT デバイスへの一意の資格情報のプロビジョニングに関連付けられている) への不順守を示している可能性があります。検知した場合、問題を調査し修復します。</t>
    <rPh sb="40" eb="42">
      <t xml:space="preserve">ケンチ </t>
    </rPh>
    <rPh sb="51" eb="53">
      <t xml:space="preserve">ケンチ </t>
    </rPh>
    <rPh sb="157" eb="159">
      <t xml:space="preserve">ケンチ </t>
    </rPh>
    <phoneticPr fontId="91"/>
  </si>
  <si>
    <t>特権昇格の試み、成功/失敗したファームウェア更新イベントを含むようにセキュリティ関連のイベント（IoT デバイスおよびサービス ソフトウェアの構成変更、アカウントの変更、改ざんイベントなど）を定義します。すべてのデバイス、クラウド サービス、モバイルサービスまたはネットワーク サービス、ストレージ システムなど、IoT システム全体でこれらのセキュリティ イベントを監視します。</t>
    <rPh sb="5" eb="6">
      <t xml:space="preserve">ココロミ </t>
    </rPh>
    <phoneticPr fontId="91"/>
  </si>
  <si>
    <t>各タイプのセキュリティ イベントのしきい値を定義し、しきい値を超えたときに調査を開始します。</t>
    <phoneticPr fontId="91"/>
  </si>
  <si>
    <t>失敗したリモート アクセス (SSH、Web など) をすべてログに記録します。30分間に5回の連続した無効な試みを検出した場合、セキュリティ管理者に警告を送信して解決します。</t>
    <phoneticPr fontId="91"/>
  </si>
  <si>
    <t>組織は、IoT システムに固有のセキュリティ関連イベントを定義し、それらのイベントのデータを監視する必要があります。</t>
    <phoneticPr fontId="91"/>
  </si>
  <si>
    <t>監査ログデータの管理 (デバイスの確認や変更など) を担当する監査員グループを導入します。セキュリティログへの読取アクセスをこのグループの登録メンバーに限定します。監査グループメンバーに読取アクセス権を付与しますが、監査ログへの書込権限を与えないようにします。</t>
    <rPh sb="101" eb="103">
      <t xml:space="preserve">フヨ </t>
    </rPh>
    <rPh sb="116" eb="118">
      <t>ケンゲン</t>
    </rPh>
    <phoneticPr fontId="91"/>
  </si>
  <si>
    <t>すべてのログメカニズムを文書化します。割り当てられた監査グループ のメンバーのみが監査ログを読み取ることができ、他のユーザーがログを書き込むことができないことを確認します。監査ログ・データの負荷軽減(デバイスからクラウド、ゲートウェイなど) の完全性保証 (ハッシュを用いたメッセージ認証コード ”HMAC” やデジタル署名など)を成し、および長期間保存中でもログとの完全性保証が維持されていることを確認します。
いずれの場合も、確認前にログ・ファイルの完全性を検証する。</t>
    <rPh sb="95" eb="97">
      <t xml:space="preserve">フカブンサン </t>
    </rPh>
    <rPh sb="97" eb="99">
      <t xml:space="preserve">ケイゲン </t>
    </rPh>
    <rPh sb="122" eb="125">
      <t xml:space="preserve">カンゼンセイ </t>
    </rPh>
    <rPh sb="125" eb="127">
      <t xml:space="preserve">ホショウ </t>
    </rPh>
    <rPh sb="134" eb="135">
      <t xml:space="preserve">モチイタ </t>
    </rPh>
    <rPh sb="166" eb="167">
      <t xml:space="preserve">ナサレテイ </t>
    </rPh>
    <rPh sb="175" eb="177">
      <t xml:space="preserve">ホゾン </t>
    </rPh>
    <rPh sb="184" eb="187">
      <t xml:space="preserve">カンゼンセイ </t>
    </rPh>
    <rPh sb="187" eb="189">
      <t xml:space="preserve">ホショウ </t>
    </rPh>
    <rPh sb="227" eb="230">
      <t xml:space="preserve">カンゼンセイ </t>
    </rPh>
    <phoneticPr fontId="91"/>
  </si>
  <si>
    <t>セキュリティ・イベント データをクラウドに自動的に送信し、保存と分析をします。また、少なくともイニシエータ（送信制御ソフト）、レシーバ（受信制御ソフト）、タイムスタンプ、データ、およびイベントタイプを記録します。</t>
    <rPh sb="54" eb="56">
      <t xml:space="preserve">ソウシン </t>
    </rPh>
    <rPh sb="56" eb="58">
      <t xml:space="preserve">セイギョ </t>
    </rPh>
    <rPh sb="68" eb="70">
      <t xml:space="preserve">ジュシン </t>
    </rPh>
    <phoneticPr fontId="91"/>
  </si>
  <si>
    <t>クラウドに自動通信されるセキュリティ・イベント データは、次のものを含みます。
1. 誰が、そのイベントを開始したか。
2. 発生したイベントの種類(例：成功または失敗など)。
3. イベントの発生時刻。
4. イベント情報(例：処理されたファイル)または失敗情報(例：エラーが発生し、実行された修復措置)。
5. 関連するアカウントおよび管理者またはオペレータと、関わったプロセス。</t>
    <rPh sb="75" eb="76">
      <t xml:space="preserve">レイ </t>
    </rPh>
    <rPh sb="97" eb="99">
      <t xml:space="preserve">ハッセイ </t>
    </rPh>
    <rPh sb="130" eb="132">
      <t>ジョウホウ</t>
    </rPh>
    <rPh sb="148" eb="150">
      <t>_x0000_I_x0001__x0003___x0002__x0008_b_x0002__x000C__x0002_</t>
    </rPh>
    <phoneticPr fontId="91"/>
  </si>
  <si>
    <t>企業の IoT ワイヤレス検出機能を確立します。ネットワークで不正なワイヤレス デバイスを積極的に検索します。既知のボットネットC2Cアドレス/ポートへのネットワーク通信を積極的に検索します。ベンダーの IP アドレスへの不正な通信を積極的に検索します。特定されたデバイス/通信を直ちに無効にし、違反の原因を調査します。意図しない違反が発生した場合にユーザーを教育するための措置を講じます。</t>
    <rPh sb="0" eb="2">
      <t xml:space="preserve">キギョウノ </t>
    </rPh>
    <rPh sb="45" eb="48">
      <t xml:space="preserve">セッキョクテキ </t>
    </rPh>
    <phoneticPr fontId="91"/>
  </si>
  <si>
    <t>特定 IoT システムの誤用や悪用を監視するパターンを定義することで、セキュリティ情報とイベント管理 (SIEM) システムを監視するルールを定義できます。</t>
    <phoneticPr fontId="91"/>
  </si>
  <si>
    <t>新しいボットネット アクティビティなど、侵害のインジケーターを積極的に検索します。感染したIoTデバイスを検出時に直ちに切り離します。</t>
    <rPh sb="60" eb="61">
      <t>キ</t>
    </rPh>
    <rPh sb="62" eb="63">
      <t>ハナ</t>
    </rPh>
    <phoneticPr fontId="91"/>
  </si>
  <si>
    <t>脅威管理を使用して、新しいボットネット・ベースの攻撃を特定し、侵害インジケーター (特定のポートでの通信など) に基づいて監査システムを構成します。感染したデバイスを速やかにオフラインにして、拡散を避けます。</t>
    <phoneticPr fontId="91"/>
  </si>
  <si>
    <t>不正なデバイスと異常な動作を特定するため、有線/無線ネットワーク通信を監視します。</t>
    <phoneticPr fontId="91"/>
  </si>
  <si>
    <t>802.11 や Bluetooth などの標準プロトコルを監視する機能を備えたワイヤレス検出システムを使用します。VPN を含むすべてのネットワーク・エントリ・ポイントからの有線通信を監視します。</t>
    <phoneticPr fontId="91"/>
  </si>
  <si>
    <t>企業 IoT システムのセキュリティ状態に対する状況認識を維持することで、組織は攻撃者とその動機、新しい攻撃手法、IoT デバイスを標的とした新しいボットネット、新たに発見された脆弱性を注視することが可能になります。特定の IoT 実装に対する脅威レベルが増加した場合に、状況認識を維持し、必要に応じてアクションを実行するためのリソースを割り当てます。</t>
    <rPh sb="93" eb="95">
      <t>チュウシ</t>
    </rPh>
    <rPh sb="100" eb="102">
      <t>カノウ</t>
    </rPh>
    <phoneticPr fontId="91"/>
  </si>
  <si>
    <t>IoT ハードウェアを定期的に検査および維持するためのメンテナンス計画を作成します。IoT デバイスで修理や交換が必要な場合に備えて、部品を手元に保管します。IoT デバイスの修復または交換によってメンテナンスの問題が特定された場合は、直ちに対処します。</t>
    <rPh sb="33" eb="35">
      <t xml:space="preserve">ケイカク </t>
    </rPh>
    <phoneticPr fontId="91"/>
  </si>
  <si>
    <t>IoT デバイスは機械式デバイスで、しばしば可動部品を備えています。運用の可用性を維持するには、IT チームと機器の保守責任者との関係を構築する必要があります。特殊なIoT デバイスによっては、メンテナンス拠点の設立、機器仕様の作成/管理、運用メンテナンス計画などを考慮します。可能であれば、予測モデリングを使用して、ハードウェア障害を特定し、是正します。</t>
    <rPh sb="80" eb="82">
      <t xml:space="preserve">トクシュナ </t>
    </rPh>
    <rPh sb="103" eb="105">
      <t xml:space="preserve">キョテン </t>
    </rPh>
    <rPh sb="106" eb="108">
      <t xml:space="preserve">セツリツ </t>
    </rPh>
    <rPh sb="128" eb="130">
      <t xml:space="preserve">ケイカク </t>
    </rPh>
    <rPh sb="172" eb="174">
      <t xml:space="preserve">ゼセイ </t>
    </rPh>
    <phoneticPr fontId="91"/>
  </si>
  <si>
    <t>予測メンテナンス分析を使用して、IoT システムで想定されるパフォーマンスの問題や故障を計算します。必要に応じて、そのデータに基づいて行動します。</t>
    <rPh sb="25" eb="27">
      <t xml:space="preserve">ソウテイ </t>
    </rPh>
    <phoneticPr fontId="91"/>
  </si>
  <si>
    <t>ノードとゲートウェイのリージョン・フェールオーバーをサポートするクラウド サービスを設計します。1 つのリージョンがオフラインにされた場合にフェールオーバーが自動的に行われるように、毎年テストします。</t>
    <phoneticPr fontId="91"/>
  </si>
  <si>
    <t>運用可用性のフェールオーバーには、セカンダリ IoT ハブとデバイス ルーティング ロジックの構成が含まれます。クラウド サービス・プロバイダーは、デバイス構成 (ツイン、シャドウなど) のオンライン・ストレージを提供し、デバイスがオフラインの場合でも構成の更新を行うことができるようになっています。</t>
    <phoneticPr fontId="91"/>
  </si>
  <si>
    <t>IoT デバイスから送信される異常に大量のトラフィックを特定してアラートを生成するための監視手順を設定します。</t>
    <rPh sb="49" eb="51">
      <t xml:space="preserve">セッテイ </t>
    </rPh>
    <phoneticPr fontId="91"/>
  </si>
  <si>
    <t>トラフィックが多い場合は、侵害を示している可能性があります。検出時にクライアントからの接続を自動的に帯域制御し、潜在的な DDoS 攻撃に対する防御を行うクラウド サービスを構成します。</t>
    <rPh sb="50" eb="54">
      <t>タイイキセイギョ</t>
    </rPh>
    <phoneticPr fontId="91"/>
  </si>
  <si>
    <t>CSP と連携して、稼働率と応答タイミング (インシデント/パッチの場合) に対するサービス レベル合意書 (SLA) を定義し、SLA 違反に対する CSP の責任を維持させます。</t>
    <rPh sb="50" eb="53">
      <t>ゴウイショ</t>
    </rPh>
    <rPh sb="84" eb="86">
      <t>イジ</t>
    </rPh>
    <phoneticPr fontId="91"/>
  </si>
  <si>
    <t>サービス レベルが合意され、SLA が署名されていることを確認します。サービス レベル合意書の条項は、個別のドキュメントまたは付属として存在するか、マスター サービス契約 (MSA) に組み込まれている場合があります。</t>
    <rPh sb="43" eb="46">
      <t>ゴウイショ</t>
    </rPh>
    <phoneticPr fontId="91"/>
  </si>
  <si>
    <t>クラスター構成でワイヤレス・センサー・ネットワーク (WSN) ゲートウェイを設計し、高い負荷を処理し、単一のゲートウェイがオフラインにされた場合にフェールオーバーをサポートします。プライマリ・ゲートウェイで障害が発生した場合に備えて、バックアップ・ゲートウェイに接続するように IoT ノードを構成します。少なくとも毎年、フェールオーバー機能と負荷の切断/分散機能をテストします。</t>
    <rPh sb="5" eb="7">
      <t>コウセイ</t>
    </rPh>
    <rPh sb="52" eb="54">
      <t xml:space="preserve">タンイツノ </t>
    </rPh>
    <rPh sb="176" eb="178">
      <t xml:space="preserve">セツダン </t>
    </rPh>
    <phoneticPr fontId="91"/>
  </si>
  <si>
    <t>一部の IoT システムでは、ほぼリアルタイムの通信が必要であり、過度の遅延はシステムの侵害の兆候になる可能性があります。</t>
    <phoneticPr fontId="91"/>
  </si>
  <si>
    <t>地理的なリージョンに展開されたノードのクラスタを使用して、大都市規模の WSN 展開を構築し、相互接続ポイントを最小限に抑え、長距離トラフィックを削減します。</t>
    <phoneticPr fontId="91"/>
  </si>
  <si>
    <t>ネットワーク監視ツールを導入し、IoT ネットワークの輻輳を監視します。輻輳した通信の検出に、優先順位を付けたトラフィック・フロー(差別化されたサービスなど)を確立するか、動的再ルーティング(WSN/ソフトウェア定義ネットワーキング(SDN)など)を実行します。</t>
    <phoneticPr fontId="91"/>
  </si>
  <si>
    <t>IoT ノードがオフラインになった場合に、メッセージングの可用性を確保するために、少なくとも 1 日 (環境に応じてそれ以上) ゲートウェイでメッセージングをキャッシュする必要があります。</t>
    <rPh sb="60" eb="62">
      <t>イジョウ</t>
    </rPh>
    <rPh sb="86" eb="88">
      <t>ヒツヨウ</t>
    </rPh>
    <phoneticPr fontId="91"/>
  </si>
  <si>
    <t>IoT エッジ デバイスへの物理的なアクセスを制限し、物理的なアクセス時にアラートを送信する物理セキュリティ手順を確立します。</t>
    <rPh sb="54" eb="56">
      <t xml:space="preserve">テジュン </t>
    </rPh>
    <phoneticPr fontId="91"/>
  </si>
  <si>
    <t>物理的なアクセスは、盗難、損傷、無許可のコンポーネントへのアクセス、デバイス ポートにリードを付け、デバイスの操作を監視してデバイスを侵害し (またはさらにアクセスする) 、リスクを高めます。</t>
    <rPh sb="47" eb="48">
      <t>ツ</t>
    </rPh>
    <phoneticPr fontId="91"/>
  </si>
  <si>
    <t>サプライヤーと協力し、脆弱性開示の最短タイムライン、パッチ更新のタイムライン、インシデント管理サポート (フォレンジック調査のサポートを含む) をカバーする SLA を確立します。</t>
    <phoneticPr fontId="91"/>
  </si>
  <si>
    <t>サプライヤとのサービス レベル合意書では、以下の条件を満たしている必要があります( 少なくとも)：
1. 毎月、そして重大な変更の直後に脆弱性スキャンを実行します。
2. リスク評価プロセスを活用して、発見された脆弱性の改善を優先します。
3. 悪意のある可能性のあるアクティビティを特定し、侵害された可能性のあるシステムを特定し、インシデント ハンドラを支援するために、すべての IoT デバイス要求をログに記録します。
分析およびレビューのために、適切なログが中央ログ管理システムに集約されていることを確認します。</t>
    <rPh sb="15" eb="18">
      <t>ゴウイショ</t>
    </rPh>
    <phoneticPr fontId="91"/>
  </si>
  <si>
    <t>IoT デバイスのベンダーアクセスと管理に関するポリシーと手順を確立します。これらのポリシーには、組織から送信できるデータ (テレメトリやコンピューターのデータなど) と、組織ネットワーク内のデバイスを管理するための承認された役割と最小アクセス セキュリティ要件が含まれます。これらのコントロールを適用し、不正使用を監視します。</t>
    <rPh sb="113" eb="115">
      <t xml:space="preserve">ヤクワリ </t>
    </rPh>
    <phoneticPr fontId="91"/>
  </si>
  <si>
    <t>多くの IoT デバイスはリースされており (医療向けスキャナーなど)、ベンダーの管理が必要です。IoT デバイスの構成とログへのベンダー アクセスは、認証される必要があります。</t>
    <phoneticPr fontId="91"/>
  </si>
  <si>
    <t>企業全体のIoTサイバーセキュリティポリシーを文書化します。このポリシーに準拠するように、すべての IoT 実装を要求するか、例外を適用します。ポリシーには、未承認/文書化された IoT デバイス/クラウド・サービスの実装に関する制限を含める必要があります。また、ポリシーには、暗号化、監視、監査、認証、アクセス制御、および物理的なセキュリティ制御を含め、すべての IoT 実装に適用する最低限のセキュリティ制御も含める必要があります。すべてのアクティビティは、承認された IoT 実装に準拠する必要があります。四半期ごとに監視して、コンプライアンス違反の実装を特定します。</t>
    <phoneticPr fontId="91"/>
  </si>
  <si>
    <t>各 IoT システムについて、システム・ハードウェアの生産終了時の手順を定義します。機密情報を保有しているハードウェアについては、そのハードウェアを安全に廃棄し、そのプロセスに参加する個人を含む廃棄プロセスの監査ログを管理します。安全な廃棄プロセスには、データの無害化、消磁など、必要に応じて含めます。</t>
    <rPh sb="131" eb="134">
      <t xml:space="preserve">ムガイカ </t>
    </rPh>
    <phoneticPr fontId="91"/>
  </si>
  <si>
    <t>コンテキスト、リスクアセスメント (リスクの特定、分析、評価)、対応、監視、フィードバックを考慮した、業界で認められた標準リスク管理手法を採用し、定義します。効果的なリスク管理は、情報技術、ベースライン要件、組織全体のビジネス戦略、目的、目標を支援します。</t>
    <rPh sb="32" eb="34">
      <t>タイオウ</t>
    </rPh>
    <rPh sb="116" eb="118">
      <t xml:space="preserve">モクテキ </t>
    </rPh>
    <rPh sb="119" eb="121">
      <t>_x0000_p_x0002__x0005_s_x0002__x000B_s_x0002__x0011_v_x0002__x0015_v_x0002__x0000_</t>
    </rPh>
    <phoneticPr fontId="91"/>
  </si>
  <si>
    <t>多くのリスク管理フレームワークが利用可能です。NIST フレームワークは、サイバーセキュリティ関連のリスクを管理するための標準、ガイドライン、ベストプラクティスで構成されています。その他のリスクアセスメントの枠組み/ガイドラインには、ENISA、ISO 31000:2018、およびISO/IEC 27005:2018が含まれます。フレームワークを採用する際には、業界、規制環境、組織スタイルなど、現在および将来の前後関係を考慮します。</t>
    <phoneticPr fontId="91"/>
  </si>
  <si>
    <t>リスク管理アプローチを導入して、コンテキストの確立、リスクアセスメント(リスクの特定、分析、評価)の実施、対応の決定、監視の確立、フィードバック手順とプロセスの作成、およびベースライン要件の策定を行います。</t>
    <rPh sb="53" eb="55">
      <t>タイオウ</t>
    </rPh>
    <phoneticPr fontId="91"/>
  </si>
  <si>
    <t>IoT システムが一般の人々または従業員と物理的にやり取りする場合、 IoT システムの賠償責任の可能性を評価します。安全制限を定義し、警告通知を転記して責任を制限します。</t>
    <rPh sb="27" eb="28">
      <t>ト</t>
    </rPh>
    <phoneticPr fontId="91"/>
  </si>
  <si>
    <t>警告には、「タイプ1」の危険(過熱、衝撃などのデバイスリスク)と「タイプ2」の危険(操作またはデバイスの故障によって引き起こされる危険)が含まれていなければなりません。</t>
    <rPh sb="0" eb="2">
      <t xml:space="preserve">ケイコク </t>
    </rPh>
    <phoneticPr fontId="91"/>
  </si>
  <si>
    <t xml:space="preserve">自律システムの安全な動作を検証し、安全な動作が保証されなくなったときに状態を変更する環境制御を実装します(例えば、協調ロボット工学のユースケース)。
</t>
    <phoneticPr fontId="91"/>
  </si>
  <si>
    <t>セキュアなアプリケーション
自動化システム</t>
    <rPh sb="14" eb="17">
      <t>ジドウカ</t>
    </rPh>
    <phoneticPr fontId="91"/>
  </si>
  <si>
    <t>すべてのモバイルプラットフォームは、安全な保管場所を含んでいます。Androidの場合、これはKeyChainとKeystoreです。iOSの場合、これはKeychainです。 開発者は、利用可能な場合、Androidデバイスでハードウェアに裏打ちされた安全なストレージを使用する必要があります。</t>
    <phoneticPr fontId="91"/>
  </si>
  <si>
    <t>モバイルアプリケーションのセキュリティ計画を確立します。モバイルデバイスが承認済み/信頼済みのリポジトリから更新を受け取るようにします。IoTデバイスの管理には、事前に承認されたモバイルデバイスの使用のみを許可します。モバイルデバイスがID/キーマテリアルをハードウェアでバックアップされた安全なストレージの場所（Android KeyChain/KeyStoreやiOSKeyChainなど）に保存していることを確認します。</t>
    <rPh sb="57" eb="58">
      <t>ウ</t>
    </rPh>
    <rPh sb="59" eb="60">
      <t>ト</t>
    </rPh>
    <phoneticPr fontId="91"/>
  </si>
  <si>
    <t>セキュアなアプリケーション
モバイルアプリケーション</t>
    <phoneticPr fontId="91"/>
  </si>
  <si>
    <t>システム内に侵入検知/防止機能を実装します。シグニチャベースと振る舞いベースのメカニズムの両方を使用します。振る舞いベースのメカニズムは、システムの「グラウンドトゥルース（訳注：　直接観察によって提供される情報）」を特定し、予期しない通信や動作などの異常を特定する必要があります。</t>
    <rPh sb="56" eb="58">
      <t>フルマ</t>
    </rPh>
    <rPh sb="86" eb="88">
      <t>ヤクチュウ</t>
    </rPh>
    <rPh sb="90" eb="92">
      <t>チョクセツ</t>
    </rPh>
    <rPh sb="92" eb="94">
      <t>カンサツ</t>
    </rPh>
    <rPh sb="98" eb="100">
      <t>テイキョウ</t>
    </rPh>
    <rPh sb="103" eb="105">
      <t>ジョウホウ</t>
    </rPh>
    <rPh sb="109" eb="111">
      <t>トクテイ</t>
    </rPh>
    <rPh sb="129" eb="131">
      <t>トクテイ</t>
    </rPh>
    <phoneticPr fontId="91"/>
  </si>
  <si>
    <t>セキュアなアプリケーション
自動化システム</t>
    <phoneticPr fontId="91"/>
  </si>
  <si>
    <t>自律システム用のステートマシンを設計および実装します。ステートには、フェイルセーフ機能とフェイルオペレーション機能を含める必要があります。サイバーセキュリティイベントは、これらのステートの1つに対するステートの変化をトリガーする必要があります。失敗した運用イベントは、すぐに人間の介入を必要とします。</t>
    <rPh sb="97" eb="98">
      <t>タイ</t>
    </rPh>
    <phoneticPr fontId="91"/>
  </si>
  <si>
    <t>自律システムとのオペレータ/占有者(occupant)の相互作用を評価およびテストして、サイバー異常の問題が発生した場合に制御あるいは解決するオペレーター/占有者の能力を検証します。</t>
    <rPh sb="14" eb="17">
      <t>センユウシャ</t>
    </rPh>
    <rPh sb="78" eb="81">
      <t>センユウシャ</t>
    </rPh>
    <phoneticPr fontId="91"/>
  </si>
  <si>
    <t>自律システムは、人間の介入なしでは動作しないことがよくあります。自動運転車には、たとえば、危険な状況を引き継ぐことができる占有者がいる場合があります。 ロボットシステムは、協調的であるか、近くの人間と一緒に動作するように設計されているか、または人間と一緒にタスクを実行するために連携することができます。人間とロボットの相互作用が理解されていることを保護し、緊急時に人間がシステムを効果的に制御または停止できることを確認するために、テストを実施する必要があります。ユーザー中心の障害処理は、効果的な人間/ロボットの相互作用スキームを設計するためのコンテキストを提供します。</t>
    <rPh sb="61" eb="64">
      <t>センユウシャ</t>
    </rPh>
    <phoneticPr fontId="91"/>
  </si>
  <si>
    <t>セキュアなシステム開発ライフサイクル
プロセスセキュリティ</t>
    <rPh sb="9" eb="11">
      <t>カイハツ</t>
    </rPh>
    <phoneticPr fontId="91"/>
  </si>
  <si>
    <t xml:space="preserve">APIキーやその他の認証情報を公開されているソース管理システム（GitLab / GitHubなど）に保存しない。APIキーを安全に処理するための手順を公開します。APIキーをファームウェア、モバイルアプリケーション、またはクライアントベースのアプリケーションにハードコーディングしないでください。少なくとも四半期ごとに監視して、APIキーやその他の資格情報が、公開されているソース管理システムに保存されていないことを確認します。
</t>
    <phoneticPr fontId="91"/>
  </si>
  <si>
    <t>APIキーと資格情報の特定と削除に焦点を当てたソースコードレビューを組み込みます。サーバー側インフラストラクチャ内の特定された特権ロールによってのみアクセス可能なシークレットサーバを活用することにより、安全なAPIキー管理（生成、配布、アクセス制御、および認証）を実装します。</t>
    <rPh sb="11" eb="13">
      <t>トクテイ</t>
    </rPh>
    <rPh sb="58" eb="60">
      <t>トクテイ</t>
    </rPh>
    <phoneticPr fontId="91"/>
  </si>
  <si>
    <t xml:space="preserve">セキュアなシステム開発ライフサイクル
サプライチェーン/買収
</t>
    <rPh sb="28" eb="30">
      <t>バイシュウ</t>
    </rPh>
    <phoneticPr fontId="91"/>
  </si>
  <si>
    <t>優れたサプライチェーンプラクティスを確立します：　IoTコンポーネントのソフトウェアBOM（SBOM）のインベントリを確立します。すべてのサードパーティコンポーネントおよびフレームワークからのセキュリティアラートをサブスクライブします。更新を確認して、更新を適用するためのタイムラインを決定します。変更ログとリリースノートを分析して、セキュリティアップデートを確認します。</t>
    <phoneticPr fontId="91"/>
  </si>
  <si>
    <t>ソフトウェアパッケージ（バージョン管理とライセンスを含む）を一覧表示する一般的なSBOM形式を標準化し、報告された脆弱性についてパッケージのオープンソースリポジトリの問題を監視する機能を有効にします。</t>
    <phoneticPr fontId="91"/>
  </si>
  <si>
    <t>セキュアなシステム開発ライフサイクル
プロセスセキュリティ</t>
    <phoneticPr fontId="91"/>
  </si>
  <si>
    <t>ソフトウェア保証成熟度モデル（SAMM）を採用して、開発されたすべてのIoTデバイスとコンポーネント（OWASP、SAMMなど）の安全な開発ライフサイクルを確立します。</t>
    <phoneticPr fontId="91"/>
  </si>
  <si>
    <t>セキュアなシステム開発ライフサイクル
サプライチェーン/買収</t>
    <phoneticPr fontId="91"/>
  </si>
  <si>
    <t>静的および動的分析ツールを使用して、IoTシステムのコンポーネント内で使用されるすべてのサードパーティライブラリの信頼性、完全性、およびセキュリティ状態を検証します。</t>
    <rPh sb="61" eb="64">
      <t>カンゼンセイ</t>
    </rPh>
    <phoneticPr fontId="91"/>
  </si>
  <si>
    <t>セキュアなシステム開発ライフサイクル
セキュアな開発プラクティス</t>
    <rPh sb="24" eb="26">
      <t>カイハツ</t>
    </rPh>
    <phoneticPr fontId="91"/>
  </si>
  <si>
    <t>OWASPのアプリケーションセキュリティ検証標準（ASVS）およびモバイルアプリケーションセキュリティ検証標準（MASVS）のセキュリティ要件に従ってアプリケーションを開発します。</t>
    <phoneticPr fontId="91"/>
  </si>
  <si>
    <t>AIS-01から引用：　「アプリケーションおよびプログラミングインターフェイス（API）は、主要な業界標準（WebアプリケーションのOWASPなど）に従って設計、開発、配備、およびテストされ、適用される法的、法定、または規制のコンプライアンス義務を順守する必要があります。 」
必要に応じて、OWASPトップ10リストを優先順位付けし、定期的に更新を確認しますが、トップ10だけにとどめないでください。Webサービスまたはアプリケーションの全体的なセキュリティに影響を与える可能性のある問題は数百あります。アプリケーションのコードを1行も変更しなくても、新たに発見された欠陥や改良された攻撃方法によって脆弱性が高まる可能性があります。セキュリティの脆弱性は非常に複雑で、コードに深く埋め込まれている可能性があります。多くの場合、これらの弱点を見つけて排除するための最も費用対効果の高いアプローチは、高度なツールを持った人間の専門家です。ツールだけに依存することは、誤った安心感をもたらすため、推奨できません。セキュリティを組織文化の不可欠な部分にすることに焦点を当てます。</t>
    <rPh sb="8" eb="10">
      <t>インヨウ</t>
    </rPh>
    <rPh sb="84" eb="86">
      <t>ハイビ</t>
    </rPh>
    <rPh sb="387" eb="388">
      <t>タイ</t>
    </rPh>
    <rPh sb="407" eb="408">
      <t>モ</t>
    </rPh>
    <rPh sb="447" eb="449">
      <t>スイショウ</t>
    </rPh>
    <phoneticPr fontId="91"/>
  </si>
  <si>
    <t>利用可能ないくつかのの脅威モデリングアプローチがあります。カーネギーメロン大学のOCTAVEAllegroアプローチは、脅威モデリングのフレームワークを提供します。Microsoft Secure Development Lifecycleは、IoTにも適合させることができます。マイクロソフトには、アナリストがシステムに関連する脅威を特定するのに役立つSTRIDEと呼ばれる脅威分類支援機能が含まれています。STRIDEは、「なりすまし、改ざん、否認、情報開示、サービス拒否、および特権の昇格」の英語の頭文字の略です。カテゴリごとに適切な脅威が特定されると、MicrosoftDREADモデルは脅威を評価できます。DREADは、リスク評価プロセスへの入力の記憶（損傷、再現性、悪用可能性、影響を受けるユーザ、および発見可能性）をサポートします。</t>
    <rPh sb="249" eb="251">
      <t>エイゴ</t>
    </rPh>
    <rPh sb="252" eb="255">
      <t>カシラモジ</t>
    </rPh>
    <phoneticPr fontId="91"/>
  </si>
  <si>
    <t>セキュアなシステム開発ライフサイクル
セキュリティテスト</t>
    <phoneticPr fontId="91"/>
  </si>
  <si>
    <t>各製品およびシステムリリースで段階的にセキュリティテストを実行します。コンテナーオーケストレーションツールを含むInfrastructure-as-Code（IaC）コンポーネントが、システム配備パイプラインワークフローの一部として静的分析テストを受けていることを確認します。</t>
    <rPh sb="96" eb="98">
      <t>ハイビ</t>
    </rPh>
    <phoneticPr fontId="91"/>
  </si>
  <si>
    <t>IoTデバイスには制約があるため、外部からの攻撃を受け難くするために、デバイスの設計にセキュリティを組み込む必要があります。IoTエコシステムをサポートするインフラストラクチャでは、配備に自動テストを使用するか、Infrastructure-as-Codeの静的分析ツールを使用して自動テストをパイプラインに組み込む必要があります。システムテストには、ドメインネームシステム（DNS）の設定ミスやメンテナンスによるドメインの乗っ取りを可能にする一般的な攻撃テストケースも含める必要があります。</t>
    <rPh sb="27" eb="28">
      <t>ニク</t>
    </rPh>
    <rPh sb="91" eb="93">
      <t>ハイビ</t>
    </rPh>
    <phoneticPr fontId="91"/>
  </si>
  <si>
    <t>セキュアなネットワーク
ネットワークのセキュリティ強化</t>
    <rPh sb="25" eb="27">
      <t>キョウカ</t>
    </rPh>
    <phoneticPr fontId="91"/>
  </si>
  <si>
    <t>IoTシステムをサポートするすべてのサポートネットワーク、ソフトウェア、インフラストラクチャ（Webサーバ、クラウドサービス、ファイアウォールなど）をセキュアに構成します。システムの実装については、セキュア構成ガイダンスを参照してください。</t>
    <phoneticPr fontId="91"/>
  </si>
  <si>
    <t>セキュアなネットワーク
ゼロトラストアーキテクチャ</t>
    <phoneticPr fontId="91"/>
  </si>
  <si>
    <t>ネットワーク接続の前にIoTデバイスを認証し、事前に承認された役割と特権に基づいてアクティビティを制限するsoftware-defined perimeter（SDP）を構成します。</t>
    <phoneticPr fontId="91"/>
  </si>
  <si>
    <t>SDPアプローチは、すべてのデバイス/ユーザからネットワークを隠します。ネットワークとアプリケーションは、許可されたデバイス/ユーザからの接続要求を除くすべての接続要求を拒否するゲートウェイの背後に隠されています。デバイス/ユーザは、最初に、デバイス/ユーザが「事前承認済み」であることを確認するために必要な情報を含むコントローラで認証する必要があります。次に、コントローラはサーバまたはゲートウェイに、特定のユーザ/デバイスからの接続を受け入れるように通知します。デバイス/ユーザとの通信を許可されたネットワークアクセスとアプリケーションは事前に決定されています。</t>
    <rPh sb="243" eb="245">
      <t>ツウシン</t>
    </rPh>
    <phoneticPr fontId="91"/>
  </si>
  <si>
    <t>セキュアなネットワーク
ネットワーク可視化</t>
    <rPh sb="18" eb="21">
      <t>カシカ</t>
    </rPh>
    <phoneticPr fontId="91"/>
  </si>
  <si>
    <t>ネットワーク可視化ツールを使用して、IoTデバイス、ゲートウェイ、およびサービスの動作状態とヘルスステータスを監視します。簡易ハートビートモニタリングを使用してデバイスの接続性を評価するか、SNMPv3トラップを使用してCPUの使用率、メモリなどを監視します。</t>
    <rPh sb="6" eb="9">
      <t>カシカ</t>
    </rPh>
    <phoneticPr fontId="91"/>
  </si>
  <si>
    <t>これらのツールは、ネットワーク通信とトラフィックの問題を特定するのに役立ちますし、DoS攻撃を特定するのにも役立ちます。</t>
    <phoneticPr fontId="91"/>
  </si>
  <si>
    <t>セキュアなネットワーク
セキュアディスカバリ</t>
    <phoneticPr fontId="91"/>
  </si>
  <si>
    <t>セキュアなワイヤレス
Bluetoothセキュリティ</t>
    <phoneticPr fontId="91"/>
  </si>
  <si>
    <t>セキュアな無線周波数 (RF)</t>
    <phoneticPr fontId="91"/>
  </si>
  <si>
    <t>Bluetoothセキュリティ</t>
  </si>
  <si>
    <t>認証されていないBluetoothペアリング手順（例：Just Works）を無効にします。</t>
    <phoneticPr fontId="91"/>
  </si>
  <si>
    <t>Bluetooth接続標準3.0および4.0を使用するには、他のデバイスとペアリングする前に認証が必要です（標準5.0の方がよりセキュアです）。</t>
    <phoneticPr fontId="91"/>
  </si>
  <si>
    <t>NIST SP.800-121r2ドキュメントのセクション4.4にあるBluetoothセキュリティチェックリストを使用して、Bluetooth実装のセキュリティを監査します。欠陥を修正します。</t>
    <phoneticPr fontId="91"/>
  </si>
  <si>
    <t>他のワイヤレステクノロジーと同様に、Bluetooth Low Energy（BLE）はセキュリティの脅威に直面しています。BLEビーコンはIoT設計に大きな可能性をもたらしますが、デバイストラッキング、盗聴、man-in-the-middle攻撃などのセキュリティ脅威が大幅に増加します。BLEデバイスは、MAC、UUID、およびサービス情報を事前定義された間隔でブロードキャストできます。継続的なアドバタイズメントにより、ハッカーはデバイスを簡単に追跡し、スニファやスマートフォンを使用してブロードキャスト情報をデコードできます。ペアリング、セキュアな鍵の生成、ボンディング、静的/プライベートデバイスアドレスの暗号化、近接認証、隠しMAC、およびその他の手法を使用した、IoTデバイスでのセキュアなBluetoothを実装します。</t>
    <phoneticPr fontId="91"/>
  </si>
  <si>
    <t>セキュアなワイヤレス
近距離無線通信(NFC) セキュリティ</t>
    <phoneticPr fontId="91"/>
  </si>
  <si>
    <t>近距離無線通信(NFC) セキュリティ</t>
  </si>
  <si>
    <t>近くにスニファを設置するのに適さない場所に近距離無線通信（NFC）デバイスを設置します。これらのデバイスへのアクセスを監視するための物理的なセキュリティ保護手段（カメラ/ガードなど）を確立します。</t>
    <phoneticPr fontId="91"/>
  </si>
  <si>
    <t>このコントロールは、NFCデバイスがスニッフィングが困難な場所に意識的に配置されており、その領域が物理的に監視されているか、カメラによる技術を使用して監視されていることを確認することを目的としています。</t>
    <phoneticPr fontId="91"/>
  </si>
  <si>
    <t>セキュアなワイヤレス
無線周波数 (RF) アーキテクチャ</t>
    <rPh sb="11" eb="16">
      <t>ムセンシュウハスウ</t>
    </rPh>
    <phoneticPr fontId="91"/>
  </si>
  <si>
    <t>無線周波数 (RF) アーキテクチャ</t>
  </si>
  <si>
    <t>Zigbee、Z-Wave、LoRaWAN、BluetoothなどのWSNを設計し、インターネット接続を公開している承認済みゲートウェイのみでインターネット切断が発生するようにします。</t>
    <phoneticPr fontId="91"/>
  </si>
  <si>
    <t>詳細な脅威分析に基づいて明確に定義されたセキュリティアーキテクチャは、WSNセキュリティの重要な基盤になります。</t>
    <phoneticPr fontId="91"/>
  </si>
  <si>
    <t>セキュアなワイヤレス
無線周波数 (RF) アーキテクチャ</t>
    <phoneticPr fontId="91"/>
  </si>
  <si>
    <t>無線周波数（RF）通信を抑制しようとしている妨害者がいないかどうか周辺地域をスキャンし、そのようなイベントを検出するとインシデント対応計画を実施します。</t>
    <rPh sb="33" eb="37">
      <t>シュウヘンチイキ</t>
    </rPh>
    <rPh sb="70" eb="72">
      <t>ジッシ</t>
    </rPh>
    <phoneticPr fontId="91"/>
  </si>
  <si>
    <t>IoTシステム内のすべてのワイヤレス通信を暗号化します。</t>
    <phoneticPr fontId="91"/>
  </si>
  <si>
    <t>暗号化は通信の機密性を保護し、man-in-the-middle攻撃の効果を低減します。</t>
    <rPh sb="38" eb="40">
      <t>テイゲン</t>
    </rPh>
    <phoneticPr fontId="91"/>
  </si>
  <si>
    <t>セキュアなワイヤレス
Zigbeeセキュリティ</t>
    <phoneticPr fontId="91"/>
  </si>
  <si>
    <t>Zigbeeセキュリティ</t>
  </si>
  <si>
    <t>デフォルトのZigBeeトラストセンタ（TC）キーを無効にし、トランスポート内のキーの機密保護のためにデフォルト以外のキーを生成/使用します。</t>
    <phoneticPr fontId="91"/>
  </si>
  <si>
    <t>トラストセンタは、新しいデバイスの処理方法を指示し、デバイスに事前構成されたリンクキーが必要かどうかを決定します。新しいデバイスに事前設定されたリンクキーがない場合、ネットワークに参加できません。トラストセンタは、そのキーが既知のデフォルトリンクキー（ZigBeeAlliance09）であるか、事前共有インストールコードキーであるかを選択できます。</t>
    <phoneticPr fontId="91"/>
  </si>
  <si>
    <t>ZigBeeマスターキーを帯域外に配布し、ネットワークを介してマスターキーを渡さないようにしてください。</t>
    <rPh sb="13" eb="15">
      <t>タイイキ</t>
    </rPh>
    <rPh sb="15" eb="16">
      <t>ガイ</t>
    </rPh>
    <rPh sb="17" eb="19">
      <t>ハイフ</t>
    </rPh>
    <phoneticPr fontId="91"/>
  </si>
  <si>
    <t>ZigBeeネットワークキーを少なくとも年1回ローテーションし、新しいネットワークキーを確立して配布するときに、以前のキーを無効にします。</t>
    <phoneticPr fontId="91"/>
  </si>
  <si>
    <t>セキュアなワイヤレス
Z Wave セキュリティ</t>
    <phoneticPr fontId="91"/>
  </si>
  <si>
    <t>Z Wave セキュリティ</t>
  </si>
  <si>
    <t>認証用のAES128ビット暗号化キーでZ-Waveネットワークを補完します。</t>
    <phoneticPr fontId="91"/>
  </si>
  <si>
    <t>Z-Waveネットワークへのアクセスに使用される標準の4バイトのホームIDに加えて、これらのキーを使用します。</t>
    <phoneticPr fontId="91"/>
  </si>
  <si>
    <t>トレーニングと認識
管理者トレーニング</t>
    <rPh sb="7" eb="9">
      <t>ニンシキ</t>
    </rPh>
    <rPh sb="10" eb="13">
      <t>カンリシャ</t>
    </rPh>
    <phoneticPr fontId="91"/>
  </si>
  <si>
    <t>IoT管理者向けのセキュリティトレーニングプログラムを確立します。少なくとも、利用規定、組織内で使用されるIoT資産、IoTデバイスの bootstrapping trustの手順、IoTシステムのセキュリティポスチャの監視、IoTデバイスを安全に管理するための承認されたプロセス、およびインシデント対応手順に関する情報を含めます。IoTシステム管理者がこのトレーニングを毎年受講することを要求します。</t>
    <phoneticPr fontId="91"/>
  </si>
  <si>
    <t>IoT管理者のトレーニングは、アクセスのレベル、デバイスの使用を構成する能力、およびデバイスとネットワークの問題に触れるために重要です。</t>
    <rPh sb="36" eb="38">
      <t>ノウリョク</t>
    </rPh>
    <rPh sb="57" eb="58">
      <t>フ</t>
    </rPh>
    <phoneticPr fontId="91"/>
  </si>
  <si>
    <t>トレーニングと認識
ユーザトレーニング</t>
    <phoneticPr fontId="91"/>
  </si>
  <si>
    <t>脆弱性管理
責任開示プログラム</t>
    <rPh sb="0" eb="3">
      <t>ゼイジャクセイ</t>
    </rPh>
    <rPh sb="3" eb="5">
      <t>カンリ</t>
    </rPh>
    <rPh sb="6" eb="8">
      <t>セキニン</t>
    </rPh>
    <rPh sb="8" eb="10">
      <t>カイジ</t>
    </rPh>
    <phoneticPr fontId="91"/>
  </si>
  <si>
    <t>脆弱性管理
アップデートとパッチ</t>
    <phoneticPr fontId="91"/>
  </si>
  <si>
    <t>構成管理プログラムを実装して、インベントリ内の各IoTデバイスのファームウェア、ソフトウェア、およびハードウェアのバージョンを追跡します。 ファームウェアの更新またはソフトウェアパッチを文書化して日付を記入し、最新のファームウェアまたはパッチに対して最新でないデバイスにフラグを付けます。</t>
    <rPh sb="122" eb="123">
      <t>タイ</t>
    </rPh>
    <phoneticPr fontId="91"/>
  </si>
  <si>
    <t>脆弱性管理
脆弱性スキャン</t>
    <rPh sb="6" eb="9">
      <t>ゼイジャクセイ</t>
    </rPh>
    <phoneticPr fontId="91"/>
  </si>
  <si>
    <t>IoTシステムの脆弱性管理プログラムを確立します。IoT配備の定期的または継続的な脆弱性評価を（少なくとも年1回）実行し、配備されたIoTデバイス/システムに関連する脆弱性情報を反映するリスクのリストを維持します。脆弱性相関ツールとセキュリティオーケストレーションツールを使用して、あらかじめ定められたスケジュールで脆弱性スキャンを自動的に実行します。</t>
    <rPh sb="28" eb="30">
      <t>ハイビ</t>
    </rPh>
    <rPh sb="61" eb="63">
      <t>ハイビ</t>
    </rPh>
    <rPh sb="146" eb="147">
      <t>サダ</t>
    </rPh>
    <rPh sb="168" eb="169">
      <t>テキ</t>
    </rPh>
    <rPh sb="170" eb="172">
      <t>ジッコウ</t>
    </rPh>
    <phoneticPr fontId="91"/>
  </si>
  <si>
    <t>評価対象のIoTコンポーネント、割り当てられた予算、バージョン管理、テストの制約、全体的な目標、およびシステムメーカまたは所有者の評価の頻度を決定します。モバイルアプリケーション、ホストされたWebアプリケーション（SaaS）、組み込みWebアプリケーション、API、ネットワークサービス、ワイヤレス通信、ファームウェアバイナリ、デバイスハードウェアなどのIoTシステムの各側面を検討してください。ユーザ制御と特権アクセスを可能にする重要なインターフェースに優先順位を付けます。</t>
    <rPh sb="65" eb="67">
      <t>ヒョウカ</t>
    </rPh>
    <rPh sb="68" eb="70">
      <t>ヒンド</t>
    </rPh>
    <phoneticPr fontId="91"/>
  </si>
  <si>
    <t>IoTシステムの脆弱性を積極的に悪用するためのレッドチーム演習を確立します。レッドチームのオペレータが弱点を特定しターゲットにできるように、十分な脅威のドキュメントを提供します。弱点を完全に調査し、フィールドワークの前に提案する必要があるエクスプロイトシナリオを適切に計画するための十分な時間をレッドチームに提供します。レッドチームのスコープに、IoTシステムアーキテクチャのネットワーク、アプリケーション、および物理レイヤが含まれていることを確認します。 レッドチームのテスト活動では、MITRE ATT＆CKに基づく戦術と手法を使用する必要があります。</t>
    <phoneticPr fontId="91"/>
  </si>
  <si>
    <t>少なくとも年1回、IoTシステムのペネトレーションテストを実行します。調査結果を評価し、特定された脆弱性を軽減するための計画を作成します。さまざまな戦術、手法、および手順を使用して、個々のシステムコンポーネントおよびシステム全体のテストを実行します。調査結果は優先的に是正されるようにします。アプリケーション評価の方法論は、OWASPアプリケーションセキュリティ検証標準内の該当する保証レベルに対して、OWASPウエブセキュリティテストガイドに従う必要があります。ファームウェア関連の評価は、OWASP　Firmware Security Testing Methodologyに従う必要があります。</t>
    <rPh sb="130" eb="133">
      <t>ユウセンテキ</t>
    </rPh>
    <rPh sb="134" eb="136">
      <t>ゼセイ</t>
    </rPh>
    <phoneticPr fontId="91"/>
  </si>
  <si>
    <t>改善のために調査結果に優先順位を付けます。アプリケーション評価の方法論は、OWASPアプリケーションセキュリティ検証標準の保証レベルをサポートするOWASPウエブセキュリティテストガイドに従う必要があります。ファームウェア関連の評価は、OWASP　Firmware Security Testing Methodologyに従う必要があります。</t>
    <phoneticPr fontId="91"/>
  </si>
  <si>
    <t>レッドチームは、一連のエクスプロイトチェーンを使用して演習の目標を達成することで、実際の影響を実証するために、制限のない攻撃のシミュレーションを提供します。通常、異なるテクノロジまたは非テクノロジ分野（つまり、物理的セキュリティとソーシャルエンジニアリング）を専門とする3人以上のオペレータのチームがレッドチームに割り当てられます。適切な計画と偵察は、レッドチームを成功させるために重要です。</t>
    <rPh sb="60" eb="62">
      <t>コウゲキ</t>
    </rPh>
    <phoneticPr fontId="91"/>
  </si>
  <si>
    <t>IoTペネトレーションテストのフィールドワークを実行する資格のあるサードパーティ企業を特定します。ベンダーの採用の一環としてレビューを行うために、関連するIoTペネトレーションテストレポートを要求します。特定された脆弱性を再現するために、業界の方法論とツールが共有可能であることを確認します。完全なリスクの状況を提供するために、高度なセキュリティテストのフィールドワークの範囲の一部としてハードウェアとファームウェアを含めることを検討します。</t>
    <rPh sb="54" eb="56">
      <t>サイヨウ</t>
    </rPh>
    <rPh sb="57" eb="59">
      <t>イッカン</t>
    </rPh>
    <rPh sb="67" eb="68">
      <t>オコナ</t>
    </rPh>
    <phoneticPr fontId="91"/>
  </si>
  <si>
    <t>IoTセキュリティテストには、ハードウェア、ファームウェア、ネットワーキング、アプリケーション、クラウド、ワイヤレステクノロジなど、多くのレイヤに習熟している必要があります。内部チームは、専門分野で自信を持って評価を適切に実行するための設備が整っていない可能性があります。</t>
    <phoneticPr fontId="91"/>
  </si>
  <si>
    <t>これは、製造業者がバグ報奨金プログラムを作成し、セキュリティチームの機能を拡張して脆弱性を特定するための新しい業界標準です。バグバウンティプラットフォームプロバイダは、多くの場合、顧客からの提出物の検証とトリアージを軽減します。これらのプラットフォームはレポート機能を提供し、特定のメーカーのIoTシステムのセキュリティ体制にさらに深い透明性を提供する場合があります。</t>
    <phoneticPr fontId="91"/>
  </si>
  <si>
    <t>IoTアプリケーションとサービス（社内開発）</t>
    <rPh sb="17" eb="19">
      <t>シャナイ</t>
    </rPh>
    <rPh sb="19" eb="21">
      <t>カイハツ</t>
    </rPh>
    <phoneticPr fontId="91"/>
  </si>
  <si>
    <t>定義されたセキュリティ要件に対して、IoTシステム内で社内で開発されたすべてのアプリケーションとサービスの開発リリースパイプラインに自動セキュリティテストを確立します。静的、実行時、および動的分析テストを開発ワークフローに統合します。テストのベースラインを確立し、特定された調査結果のアラートを設定します。</t>
    <phoneticPr fontId="91"/>
  </si>
  <si>
    <t>使用中のアプリケーションテクノロジに対応した成熟した業界標準に基づいて、セキュリティテストケースを作成します。ビルドパイプラインに統合されたオープンソースまたは商用の静的分析ツールを活用します。OWASPのZedAttack Proxy（ZAP）などのAPIを介した自動化を可能にするウエブスキャンツールを使用して、動的分析テストをパイプラインに組み込んで自動化します。同等のモバイルアプリとファームウェアの動的分析自動化ツールを使用する必要があります。</t>
    <rPh sb="18" eb="20">
      <t>タイオウ</t>
    </rPh>
    <rPh sb="173" eb="174">
      <t>ク</t>
    </rPh>
    <rPh sb="175" eb="176">
      <t>コ</t>
    </rPh>
    <phoneticPr fontId="91"/>
  </si>
  <si>
    <t>日本語版の提供について</t>
  </si>
  <si>
    <t>日本語版で、原文をそのまま翻訳しています。</t>
    <rPh sb="3" eb="4">
      <t>バン</t>
    </rPh>
    <phoneticPr fontId="91"/>
  </si>
  <si>
    <t>また、この翻訳版は予告なく変更される場合があります。</t>
    <rPh sb="5" eb="7">
      <t>ホンヤク</t>
    </rPh>
    <rPh sb="7" eb="8">
      <t>バン</t>
    </rPh>
    <rPh sb="9" eb="11">
      <t>ヨコク</t>
    </rPh>
    <rPh sb="13" eb="15">
      <t>ヘンコウ</t>
    </rPh>
    <rPh sb="18" eb="20">
      <t>バアイ</t>
    </rPh>
    <phoneticPr fontId="91"/>
  </si>
  <si>
    <t>以下の変更履歴（日付、バージョン、変更内容）をご確認ください。</t>
    <rPh sb="3" eb="5">
      <t>ヘンコウ</t>
    </rPh>
    <rPh sb="5" eb="7">
      <t>リレキ</t>
    </rPh>
    <rPh sb="8" eb="10">
      <t>ヒヅケ</t>
    </rPh>
    <rPh sb="17" eb="19">
      <t>ヘンコウ</t>
    </rPh>
    <rPh sb="19" eb="21">
      <t>ナイヨウ</t>
    </rPh>
    <rPh sb="24" eb="26">
      <t>カクニン</t>
    </rPh>
    <phoneticPr fontId="91"/>
  </si>
  <si>
    <t>変更履歴</t>
    <rPh sb="0" eb="2">
      <t>ヘンコウ</t>
    </rPh>
    <rPh sb="2" eb="4">
      <t>リレキ</t>
    </rPh>
    <phoneticPr fontId="91"/>
  </si>
  <si>
    <t>日付</t>
    <rPh sb="0" eb="2">
      <t>ヒヅケ</t>
    </rPh>
    <phoneticPr fontId="91"/>
  </si>
  <si>
    <t>バージョン</t>
    <phoneticPr fontId="91"/>
  </si>
  <si>
    <t>変更内容</t>
    <rPh sb="0" eb="2">
      <t>ヘンコウ</t>
    </rPh>
    <rPh sb="2" eb="4">
      <t>ナイヨウ</t>
    </rPh>
    <phoneticPr fontId="91"/>
  </si>
  <si>
    <r>
      <t>日本語バージョン</t>
    </r>
    <r>
      <rPr>
        <sz val="10"/>
        <rFont val="Arial"/>
        <family val="2"/>
      </rPr>
      <t>1.0</t>
    </r>
  </si>
  <si>
    <t>日本語版作成に際しての謝辞</t>
    <phoneticPr fontId="91"/>
  </si>
  <si>
    <t xml:space="preserve">以下に、翻訳に参加された方々の氏名および所属先（企業会員からの参加の場合のみ）を記します。（氏名あいうえお順・敬称略）
</t>
    <phoneticPr fontId="91"/>
  </si>
  <si>
    <t>日本語版発刊に際して、謝意を表したいと思います。</t>
    <phoneticPr fontId="91"/>
  </si>
  <si>
    <t>日本クラウドセキュリティアライアンスに関する情報は、以下のURLより参照してください。</t>
    <phoneticPr fontId="91"/>
  </si>
  <si>
    <t>https://www.cloudsecurityalliance.jp</t>
    <phoneticPr fontId="91"/>
  </si>
  <si>
    <t>笠原　隆幸
勝見　　勉
諸角　昌宏
山下　亮一　</t>
    <rPh sb="0" eb="2">
      <t>カサハラ</t>
    </rPh>
    <rPh sb="12" eb="14">
      <t>モロズミ</t>
    </rPh>
    <rPh sb="15" eb="17">
      <t>マサヒロ</t>
    </rPh>
    <rPh sb="18" eb="20">
      <t>ヤマシタ</t>
    </rPh>
    <phoneticPr fontId="91"/>
  </si>
  <si>
    <t>CSAジャパン成果物の提供に際しての制限事項</t>
  </si>
  <si>
    <t>(1)  本書の内容の真正性、正確性、無誤謬性</t>
  </si>
  <si>
    <t>(2)  本書の内容が第三者の権利に抵触しもしくは権利を侵害していないこと</t>
  </si>
  <si>
    <t>(3)  本書の内容に基づいて行われた判断や行為がもたらす結果</t>
  </si>
  <si>
    <t>(4)  本書で引用、参照、紹介された第三者の文献等の適切性、真正性、正確性、無誤謬性および他者権利の侵害の可能性</t>
  </si>
  <si>
    <t>(1)  本書の一部を、著作物の利用における「引用」の形で引用すること。この場合、出典を明記してください。</t>
  </si>
  <si>
    <t>(2)  本書を、企業、団体その他の組織が利用する場合は、その利用に必要な範囲内で、自組織内に限定して利用すること。</t>
  </si>
  <si>
    <t>(3)  CSAジャパンの書面による許可を得て、事業活動に使用すること。この許可は、文書単位で得るものとします。</t>
  </si>
  <si>
    <t>(4)  転載、再掲、複製の作成と配布等について、CSAジャパンの書面による許可・承認を得た場合。この許可・承認は、原則として文書単位で得るものとします。</t>
  </si>
  <si>
    <t>(1)  本書を入手した者は、それを適切に管理し、第三者による不正アクセス、不正利用から保護するために必要かつ適切な措置を講じるものとします。</t>
  </si>
  <si>
    <t>日本クラウドセキュリティアライアンス（CSAジャパン）は、本書の提供に際し、以下のことをお断りし、またお願いします。</t>
    <phoneticPr fontId="91"/>
  </si>
  <si>
    <t>以下の内容に同意いただけない場合、本書の閲覧および利用をお断りします。</t>
  </si>
  <si>
    <t>　　　再利用不可能な形で処分するものとします。</t>
    <phoneticPr fontId="91"/>
  </si>
  <si>
    <t>「IoT Control Matrix 日本語」のシートについて</t>
    <phoneticPr fontId="91"/>
  </si>
  <si>
    <t>日本語版のみを参照する場合には、このカラムでフィルターしてください。</t>
    <phoneticPr fontId="91"/>
  </si>
  <si>
    <t xml:space="preserve"> IoT Security Controls Framework
Version 2
Description</t>
    <phoneticPr fontId="91"/>
  </si>
  <si>
    <t>本書は、Cloud Security Allianceより提供されている「CSA IoT Control Framework Version 2」の</t>
    <rPh sb="0" eb="2">
      <t>ホンショ</t>
    </rPh>
    <phoneticPr fontId="91"/>
  </si>
  <si>
    <t>(2)  本書を入手し利用する企業、団体その他の組織は、本書の管理責任者を定め、この確認事項を順守させるものとします。</t>
    <phoneticPr fontId="91"/>
  </si>
  <si>
    <t>(4)  本書を印刷した者は、CSAジャパンからの文書（電子メールを含む）による要求があった場合には、その印刷物のすべてについて、シュレッダーその他の方法により、</t>
    <phoneticPr fontId="91"/>
  </si>
  <si>
    <t>　　　また、当該責任者は、本書の電子ファイルを適切に管理し、その複製の散逸を防ぎ、指定された利用条件を遵守する（組織内の利用者に順守させることを含む）</t>
    <phoneticPr fontId="91"/>
  </si>
  <si>
    <t xml:space="preserve">      ようにしなければなりません。</t>
    <phoneticPr fontId="91"/>
  </si>
  <si>
    <t>(3)  本書をダウンロードした者は、CSAジャパンからの文書（電子メールを含む）による要求があった場合には、そのダウンロードしまたは複製した本書のファイルの</t>
    <phoneticPr fontId="91"/>
  </si>
  <si>
    <t>　　　それを拒否できないものとします。</t>
    <phoneticPr fontId="91"/>
  </si>
  <si>
    <t xml:space="preserve">      すべてを消去し、削除し、再生や復元ができない状態にするものとします。この要求は理由によりまたは理由なく行われることがあり、この要求を受けた者は、</t>
    <phoneticPr fontId="91"/>
  </si>
  <si>
    <t xml:space="preserve">     また、以下のことに起因するいかなる直接・間接の損害に対しても、一切の対応、是正、支払、賠償の責めを負いません。</t>
    <phoneticPr fontId="91"/>
  </si>
  <si>
    <t xml:space="preserve">     CSAジャパンおよび本書の執筆・作成・講義その他による提供に関わった主体は、本書に関して、以下のことに対する責任を負いません。</t>
    <phoneticPr fontId="91"/>
  </si>
  <si>
    <t xml:space="preserve">    本書は、利用者がもっぱら自らの用のために利用するものとし、第三者へのいかなる方法による提供も、行わないものとします。</t>
    <phoneticPr fontId="91"/>
  </si>
  <si>
    <t xml:space="preserve">    他者との共有が可能な場所に本書やそのコピーを置くこと、利用者以外のものに送付・送信・提供を行うことは禁止されます。</t>
    <phoneticPr fontId="91"/>
  </si>
  <si>
    <t xml:space="preserve">    また本書を、営利・非営利を問わず、事業活動の材料または資料として、そのまま直接利用することはお断りします。</t>
    <phoneticPr fontId="91"/>
  </si>
  <si>
    <t xml:space="preserve">    ただし、以下の場合は本項の例外とします。</t>
    <phoneticPr fontId="91"/>
  </si>
  <si>
    <t>１ 責任の限定</t>
    <phoneticPr fontId="91"/>
  </si>
  <si>
    <t>２ 二次譲渡の制限</t>
    <phoneticPr fontId="91"/>
  </si>
  <si>
    <t>３ 本書の適切な管理</t>
    <phoneticPr fontId="91"/>
  </si>
  <si>
    <t>４ その他</t>
    <phoneticPr fontId="91"/>
  </si>
  <si>
    <t xml:space="preserve">    その他、本書の利用等について本書の他の場所に記載された条件、制限事項および免責事項は、すべてここに記載の制限事項と並行して順守されるべきものとします。</t>
    <phoneticPr fontId="91"/>
  </si>
  <si>
    <t xml:space="preserve">    本書およびこの制限事項に記載のないことで、本書の利用に関して疑義が生じた場合は、CSAジャパンと利用者は誠意をもって話し合いの上、解決を図るものとします。</t>
    <phoneticPr fontId="91"/>
  </si>
  <si>
    <r>
      <rPr>
        <sz val="10"/>
        <color rgb="FF000000"/>
        <rFont val="ＭＳ ゴシック"/>
        <family val="3"/>
        <charset val="128"/>
      </rPr>
      <t>その他本件に関するお問合せは、</t>
    </r>
    <r>
      <rPr>
        <sz val="10"/>
        <color rgb="FF000000"/>
        <rFont val="Arial"/>
        <family val="2"/>
      </rPr>
      <t xml:space="preserve">info@cloudsecurityalliance.jp </t>
    </r>
    <r>
      <rPr>
        <sz val="10"/>
        <color rgb="FF000000"/>
        <rFont val="ＭＳ ゴシック"/>
        <family val="3"/>
        <charset val="128"/>
      </rPr>
      <t>までお願いします。</t>
    </r>
  </si>
  <si>
    <r>
      <t>本書の</t>
    </r>
    <r>
      <rPr>
        <b/>
        <sz val="10"/>
        <color rgb="FFFF0000"/>
        <rFont val="ＭＳ ゴシック"/>
        <family val="3"/>
        <charset val="128"/>
      </rPr>
      <t>「IoT Control Matrix 日本語」のシート</t>
    </r>
    <r>
      <rPr>
        <sz val="10"/>
        <rFont val="ＭＳ ゴシック"/>
        <family val="3"/>
        <charset val="128"/>
      </rPr>
      <t>に日本語訳を記述しています。</t>
    </r>
    <rPh sb="0" eb="2">
      <t>ホンショ</t>
    </rPh>
    <rPh sb="23" eb="26">
      <t>ニホンゴ</t>
    </rPh>
    <rPh sb="32" eb="35">
      <t>ニホンゴ</t>
    </rPh>
    <rPh sb="35" eb="36">
      <t>ヤク</t>
    </rPh>
    <rPh sb="37" eb="39">
      <t>キジュツ</t>
    </rPh>
    <phoneticPr fontId="91"/>
  </si>
  <si>
    <r>
      <t>本書の提供に際しての制限事項については、</t>
    </r>
    <r>
      <rPr>
        <b/>
        <sz val="10"/>
        <color rgb="FFFF0000"/>
        <rFont val="ＭＳ ゴシック"/>
        <family val="3"/>
        <charset val="128"/>
      </rPr>
      <t>「CSAジャパン成果物の提供に際しての制限事項」のシート</t>
    </r>
    <r>
      <rPr>
        <sz val="10"/>
        <rFont val="ＭＳ ゴシック"/>
        <family val="3"/>
        <charset val="128"/>
      </rPr>
      <t>を参照してください。</t>
    </r>
    <rPh sb="0" eb="2">
      <t>ホンショ</t>
    </rPh>
    <rPh sb="3" eb="5">
      <t>テイキョウ</t>
    </rPh>
    <rPh sb="6" eb="7">
      <t>サイ</t>
    </rPh>
    <rPh sb="10" eb="14">
      <t>セイゲンジコウ</t>
    </rPh>
    <rPh sb="49" eb="51">
      <t>サンショウ</t>
    </rPh>
    <phoneticPr fontId="91"/>
  </si>
  <si>
    <t>このシートには、英語と日本語を併記しております。カラムS(Language)にENおよびJPを記載しておりますので、英語版のみあるいは</t>
    <rPh sb="8" eb="10">
      <t>エイゴ</t>
    </rPh>
    <rPh sb="11" eb="14">
      <t>ニホンゴ</t>
    </rPh>
    <rPh sb="15" eb="17">
      <t>ヘイキ</t>
    </rPh>
    <rPh sb="58" eb="61">
      <t>エイゴバン</t>
    </rPh>
    <phoneticPr fontId="91"/>
  </si>
  <si>
    <t>AAC-2
DCS-01
GRM-10
MOS-09</t>
    <phoneticPr fontId="91"/>
  </si>
  <si>
    <r>
      <t>IoT</t>
    </r>
    <r>
      <rPr>
        <sz val="9"/>
        <color rgb="FF000000"/>
        <rFont val="ＭＳ Ｐゴシック"/>
        <family val="3"/>
        <charset val="128"/>
      </rPr>
      <t>デバイスをネットワークにセキュアにブートストラップするためのプロセスを確立します。</t>
    </r>
    <r>
      <rPr>
        <sz val="9"/>
        <color rgb="FF000000"/>
        <rFont val="Red Hat Text"/>
      </rPr>
      <t xml:space="preserve"> </t>
    </r>
    <r>
      <rPr>
        <sz val="9"/>
        <color rgb="FF000000"/>
        <rFont val="ＭＳ Ｐゴシック"/>
        <family val="3"/>
        <charset val="128"/>
      </rPr>
      <t>ゼロタッチプロビジョニングが可能な</t>
    </r>
    <r>
      <rPr>
        <sz val="9"/>
        <color rgb="FF000000"/>
        <rFont val="Red Hat Text"/>
      </rPr>
      <t>IoT</t>
    </r>
    <r>
      <rPr>
        <sz val="9"/>
        <color rgb="FF000000"/>
        <rFont val="ＭＳ Ｐゴシック"/>
        <family val="3"/>
        <charset val="128"/>
      </rPr>
      <t>デバイスを使うようにします。これらのデバイスには、メーカの資格情報がプリロードされてハードウェアに埋め込まれているからです。</t>
    </r>
    <r>
      <rPr>
        <sz val="9"/>
        <color rgb="FF000000"/>
        <rFont val="Red Hat Text"/>
      </rPr>
      <t xml:space="preserve"> </t>
    </r>
    <r>
      <rPr>
        <sz val="9"/>
        <color rgb="FF000000"/>
        <rFont val="ＭＳ Ｐゴシック"/>
        <family val="3"/>
        <charset val="128"/>
      </rPr>
      <t>ゼロタッチプロビジョニングでは、プロビジョニングするデバイスのシリアル番号と公開鍵をロードするための信頼できる帯域外プロセスが必要です。</t>
    </r>
    <r>
      <rPr>
        <sz val="9"/>
        <color rgb="FF000000"/>
        <rFont val="Red Hat Text"/>
      </rPr>
      <t xml:space="preserve"> 
</t>
    </r>
    <rPh sb="70" eb="71">
      <t>ツカ</t>
    </rPh>
    <phoneticPr fontId="91"/>
  </si>
  <si>
    <r>
      <rPr>
        <sz val="9"/>
        <rFont val="ＭＳ ゴシック"/>
        <family val="3"/>
        <charset val="128"/>
      </rPr>
      <t>資格情報を無効化するための確立された証明書管理ポリシーがないと、悪影響が生じる可能性があります。ハッカーは、期限切れの証明書が</t>
    </r>
    <r>
      <rPr>
        <sz val="9"/>
        <rFont val="Arial"/>
        <family val="2"/>
      </rPr>
      <t>1</t>
    </r>
    <r>
      <rPr>
        <sz val="9"/>
        <rFont val="ＭＳ ゴシック"/>
        <family val="3"/>
        <charset val="128"/>
      </rPr>
      <t xml:space="preserve">つでもそれを標的にしてネットワーク全体に侵入し、悪用する可能性があります。管理が不十分な証明書の潜在的な影響には、次のものがあります。
</t>
    </r>
    <r>
      <rPr>
        <sz val="9"/>
        <rFont val="Arial"/>
        <family val="2"/>
      </rPr>
      <t xml:space="preserve">a. </t>
    </r>
    <r>
      <rPr>
        <sz val="9"/>
        <rFont val="ＭＳ Ｐゴシック"/>
        <family val="2"/>
        <charset val="128"/>
      </rPr>
      <t>想定外の</t>
    </r>
    <r>
      <rPr>
        <sz val="9"/>
        <rFont val="ＭＳ ゴシック"/>
        <family val="3"/>
        <charset val="128"/>
      </rPr>
      <t xml:space="preserve">有効期限によるアプリケーションのダウンタイムまたはネットワークの停止。
</t>
    </r>
    <r>
      <rPr>
        <sz val="9"/>
        <rFont val="Arial"/>
        <family val="2"/>
      </rPr>
      <t xml:space="preserve">b. </t>
    </r>
    <r>
      <rPr>
        <sz val="9"/>
        <rFont val="ＭＳ ゴシック"/>
        <family val="3"/>
        <charset val="128"/>
      </rPr>
      <t xml:space="preserve">セキュリティが不十分な証明書と盗まれた鍵により引き起こされるデータ侵害。
</t>
    </r>
    <r>
      <rPr>
        <sz val="9"/>
        <rFont val="Arial"/>
        <family val="2"/>
      </rPr>
      <t xml:space="preserve">c. </t>
    </r>
    <r>
      <rPr>
        <sz val="9"/>
        <rFont val="ＭＳ ゴシック"/>
        <family val="3"/>
        <charset val="128"/>
      </rPr>
      <t xml:space="preserve">顧客データの不適切な取り扱い対する訴訟および法的処罰。
</t>
    </r>
    <r>
      <rPr>
        <sz val="9"/>
        <rFont val="Red Hat Text"/>
        <family val="3"/>
      </rPr>
      <t xml:space="preserve">d. </t>
    </r>
    <r>
      <rPr>
        <sz val="9"/>
        <rFont val="ＭＳ ゴシック"/>
        <family val="3"/>
        <charset val="128"/>
      </rPr>
      <t xml:space="preserve">法令遵守または監査の失敗とそれに伴う罰金。
</t>
    </r>
    <r>
      <rPr>
        <sz val="9"/>
        <rFont val="Arial"/>
        <family val="2"/>
      </rPr>
      <t xml:space="preserve">e. </t>
    </r>
    <r>
      <rPr>
        <sz val="9"/>
        <rFont val="ＭＳ ゴシック"/>
        <family val="3"/>
        <charset val="128"/>
      </rPr>
      <t>内部サービスの停止による従業員の生産性の低下。</t>
    </r>
    <r>
      <rPr>
        <sz val="9"/>
        <rFont val="Arial"/>
        <family val="2"/>
      </rPr>
      <t xml:space="preserve"> 
f. </t>
    </r>
    <r>
      <rPr>
        <sz val="9"/>
        <rFont val="ＭＳ ゴシック"/>
        <family val="3"/>
        <charset val="128"/>
      </rPr>
      <t xml:space="preserve">外部向けサービスの停止によるビジネスと顧客の信頼の喪失。
</t>
    </r>
    <rPh sb="5" eb="8">
      <t>ムコウカ</t>
    </rPh>
    <rPh sb="136" eb="139">
      <t>ソウテイガイ</t>
    </rPh>
    <rPh sb="187" eb="190">
      <t>フジュウブン</t>
    </rPh>
    <rPh sb="195" eb="196">
      <t>ヌス</t>
    </rPh>
    <rPh sb="227" eb="230">
      <t>フテキセツ</t>
    </rPh>
    <rPh sb="243" eb="245">
      <t>ホウテキ</t>
    </rPh>
    <rPh sb="245" eb="247">
      <t>ショバツ</t>
    </rPh>
    <rPh sb="253" eb="255">
      <t>ホウレイ</t>
    </rPh>
    <rPh sb="255" eb="257">
      <t>ジュンシュ</t>
    </rPh>
    <rPh sb="286" eb="288">
      <t>テイシ</t>
    </rPh>
    <rPh sb="317" eb="319">
      <t>テイシ</t>
    </rPh>
    <phoneticPr fontId="91"/>
  </si>
  <si>
    <r>
      <rPr>
        <sz val="9"/>
        <rFont val="ＭＳ Ｐゴシック"/>
        <family val="3"/>
        <charset val="128"/>
      </rPr>
      <t>デバイス</t>
    </r>
    <r>
      <rPr>
        <sz val="9"/>
        <rFont val="Red Hat Text"/>
      </rPr>
      <t>ID</t>
    </r>
    <r>
      <rPr>
        <sz val="9"/>
        <rFont val="ＭＳ Ｐゴシック"/>
        <family val="3"/>
        <charset val="128"/>
      </rPr>
      <t xml:space="preserve">の検証は、次のいずれかに基づく必要があります。
</t>
    </r>
    <r>
      <rPr>
        <sz val="9"/>
        <rFont val="Red Hat Text"/>
        <family val="3"/>
      </rPr>
      <t xml:space="preserve">a. </t>
    </r>
    <r>
      <rPr>
        <sz val="9"/>
        <rFont val="ＭＳ Ｐゴシック"/>
        <family val="3"/>
        <charset val="128"/>
      </rPr>
      <t xml:space="preserve">人的検査
</t>
    </r>
    <r>
      <rPr>
        <sz val="9"/>
        <rFont val="Red Hat Text"/>
        <family val="3"/>
      </rPr>
      <t xml:space="preserve">b. </t>
    </r>
    <r>
      <rPr>
        <sz val="9"/>
        <rFont val="Red Hat Text"/>
      </rPr>
      <t xml:space="preserve"> </t>
    </r>
    <r>
      <rPr>
        <sz val="9"/>
        <rFont val="ＭＳ Ｐゴシック"/>
        <family val="3"/>
        <charset val="128"/>
      </rPr>
      <t>確定したキーマテリアルに基づく自動プロビジョニング（例えばメーカによって）</t>
    </r>
    <rPh sb="34" eb="36">
      <t>ジンテキ</t>
    </rPh>
    <rPh sb="36" eb="38">
      <t>ケンサ</t>
    </rPh>
    <rPh sb="44" eb="46">
      <t>カクテイ</t>
    </rPh>
    <rPh sb="70" eb="71">
      <t>タト</t>
    </rPh>
    <phoneticPr fontId="91"/>
  </si>
  <si>
    <r>
      <rPr>
        <sz val="9"/>
        <color rgb="FF000000"/>
        <rFont val="ＭＳ Ｐゴシック"/>
        <family val="3"/>
        <charset val="128"/>
      </rPr>
      <t>すべての</t>
    </r>
    <r>
      <rPr>
        <sz val="9"/>
        <color rgb="FF000000"/>
        <rFont val="Red Hat Text"/>
      </rPr>
      <t>IoT</t>
    </r>
    <r>
      <rPr>
        <sz val="9"/>
        <color rgb="FF000000"/>
        <rFont val="ＭＳ Ｐゴシック"/>
        <family val="3"/>
        <charset val="128"/>
      </rPr>
      <t>デバイスと関連するサービスの技術的コントロールには、このコントロールを適用します。すべての</t>
    </r>
    <r>
      <rPr>
        <sz val="9"/>
        <color rgb="FF000000"/>
        <rFont val="Red Hat Text"/>
      </rPr>
      <t>IoT</t>
    </r>
    <r>
      <rPr>
        <sz val="9"/>
        <color rgb="FF000000"/>
        <rFont val="ＭＳ Ｐゴシック"/>
        <family val="3"/>
        <charset val="128"/>
      </rPr>
      <t>デバイスと関連するサービスにパスワードの複雑さの最低要件（ユーザ</t>
    </r>
    <r>
      <rPr>
        <sz val="9"/>
        <color rgb="FF000000"/>
        <rFont val="Red Hat Text"/>
      </rPr>
      <t>/</t>
    </r>
    <r>
      <rPr>
        <sz val="9"/>
        <color rgb="FF000000"/>
        <rFont val="ＭＳ Ｐゴシック"/>
        <family val="3"/>
        <charset val="128"/>
      </rPr>
      <t>特権</t>
    </r>
    <r>
      <rPr>
        <sz val="9"/>
        <color rgb="FF000000"/>
        <rFont val="Red Hat Text"/>
      </rPr>
      <t>/</t>
    </r>
    <r>
      <rPr>
        <sz val="9"/>
        <color rgb="FF000000"/>
        <rFont val="ＭＳ Ｐゴシック"/>
        <family val="3"/>
        <charset val="128"/>
      </rPr>
      <t xml:space="preserve">ユーザに代わって動作するプロセス）を課します。複雑さには次のものがあります。
</t>
    </r>
    <r>
      <rPr>
        <sz val="9"/>
        <color rgb="FF000000"/>
        <rFont val="Red Hat Text"/>
      </rPr>
      <t xml:space="preserve">1. </t>
    </r>
    <r>
      <rPr>
        <sz val="9"/>
        <color rgb="FF000000"/>
        <rFont val="ＭＳ Ｐゴシック"/>
        <family val="3"/>
        <charset val="128"/>
      </rPr>
      <t xml:space="preserve">パスワードの最小有効期間
</t>
    </r>
    <r>
      <rPr>
        <sz val="9"/>
        <color rgb="FF000000"/>
        <rFont val="Red Hat Text"/>
      </rPr>
      <t xml:space="preserve">2. </t>
    </r>
    <r>
      <rPr>
        <sz val="9"/>
        <color rgb="FF000000"/>
        <rFont val="ＭＳ Ｐゴシック"/>
        <family val="3"/>
        <charset val="128"/>
      </rPr>
      <t xml:space="preserve">パスワードの最大有効期間
</t>
    </r>
    <r>
      <rPr>
        <sz val="9"/>
        <color rgb="FF000000"/>
        <rFont val="Red Hat Text"/>
      </rPr>
      <t xml:space="preserve">3. </t>
    </r>
    <r>
      <rPr>
        <sz val="9"/>
        <color rgb="FF000000"/>
        <rFont val="ＭＳ Ｐゴシック"/>
        <family val="3"/>
        <charset val="128"/>
      </rPr>
      <t xml:space="preserve">パスワードの最小長
</t>
    </r>
    <r>
      <rPr>
        <sz val="9"/>
        <color rgb="FF000000"/>
        <rFont val="Red Hat Text"/>
      </rPr>
      <t xml:space="preserve">4. </t>
    </r>
    <r>
      <rPr>
        <sz val="9"/>
        <color rgb="FF000000"/>
        <rFont val="ＭＳ Ｐゴシック"/>
        <family val="3"/>
        <charset val="128"/>
      </rPr>
      <t>パスワードの複雑さ</t>
    </r>
    <r>
      <rPr>
        <sz val="9"/>
        <color rgb="FF000000"/>
        <rFont val="Red Hat Text"/>
      </rPr>
      <t>= 4</t>
    </r>
    <r>
      <rPr>
        <sz val="9"/>
        <color rgb="FF000000"/>
        <rFont val="ＭＳ Ｐゴシック"/>
        <family val="3"/>
        <charset val="128"/>
      </rPr>
      <t>つの文字カテゴリ（</t>
    </r>
    <r>
      <rPr>
        <sz val="9"/>
        <color rgb="FF000000"/>
        <rFont val="Red Hat Text"/>
      </rPr>
      <t>A</t>
    </r>
    <r>
      <rPr>
        <sz val="9"/>
        <color rgb="FF000000"/>
        <rFont val="ＭＳ Ｐゴシック"/>
        <family val="3"/>
        <charset val="128"/>
      </rPr>
      <t>〜</t>
    </r>
    <r>
      <rPr>
        <sz val="9"/>
        <color rgb="FF000000"/>
        <rFont val="Red Hat Text"/>
      </rPr>
      <t>Z</t>
    </r>
    <r>
      <rPr>
        <sz val="9"/>
        <color rgb="FF000000"/>
        <rFont val="ＭＳ Ｐゴシック"/>
        <family val="3"/>
        <charset val="128"/>
      </rPr>
      <t>、</t>
    </r>
    <r>
      <rPr>
        <sz val="9"/>
        <color rgb="FF000000"/>
        <rFont val="Red Hat Text"/>
      </rPr>
      <t>a</t>
    </r>
    <r>
      <rPr>
        <sz val="9"/>
        <color rgb="FF000000"/>
        <rFont val="ＭＳ Ｐゴシック"/>
        <family val="3"/>
        <charset val="128"/>
      </rPr>
      <t>〜</t>
    </r>
    <r>
      <rPr>
        <sz val="9"/>
        <color rgb="FF000000"/>
        <rFont val="Red Hat Text"/>
      </rPr>
      <t>z</t>
    </r>
    <r>
      <rPr>
        <sz val="9"/>
        <color rgb="FF000000"/>
        <rFont val="ＭＳ Ｐゴシック"/>
        <family val="3"/>
        <charset val="128"/>
      </rPr>
      <t>、</t>
    </r>
    <r>
      <rPr>
        <sz val="9"/>
        <color rgb="FF000000"/>
        <rFont val="Red Hat Text"/>
      </rPr>
      <t>0</t>
    </r>
    <r>
      <rPr>
        <sz val="9"/>
        <color rgb="FF000000"/>
        <rFont val="ＭＳ Ｐゴシック"/>
        <family val="3"/>
        <charset val="128"/>
      </rPr>
      <t>〜</t>
    </r>
    <r>
      <rPr>
        <sz val="9"/>
        <color rgb="FF000000"/>
        <rFont val="Red Hat Text"/>
      </rPr>
      <t>9</t>
    </r>
    <r>
      <rPr>
        <sz val="9"/>
        <color rgb="FF000000"/>
        <rFont val="ＭＳ Ｐゴシック"/>
        <family val="3"/>
        <charset val="128"/>
      </rPr>
      <t xml:space="preserve">、特殊文字）からなる最小文字数
</t>
    </r>
    <r>
      <rPr>
        <sz val="9"/>
        <color rgb="FF000000"/>
        <rFont val="Red Hat Text"/>
      </rPr>
      <t xml:space="preserve">5. </t>
    </r>
    <r>
      <rPr>
        <sz val="9"/>
        <color rgb="FF000000"/>
        <rFont val="ＭＳ Ｐゴシック"/>
        <family val="3"/>
        <charset val="128"/>
      </rPr>
      <t>パスワード履歴の保持範囲
さらに、許可されたシステム管理者がアカウントを復元するまで、アカウント</t>
    </r>
    <r>
      <rPr>
        <sz val="9"/>
        <color rgb="FF000000"/>
        <rFont val="Red Hat Text"/>
      </rPr>
      <t>/</t>
    </r>
    <r>
      <rPr>
        <sz val="9"/>
        <color rgb="FF000000"/>
        <rFont val="ＭＳ Ｐゴシック"/>
        <family val="3"/>
        <charset val="128"/>
      </rPr>
      <t>ノードの自動ロックアウトを実施します。</t>
    </r>
    <rPh sb="42" eb="44">
      <t>テキヨウ</t>
    </rPh>
    <rPh sb="80" eb="81">
      <t>テイ</t>
    </rPh>
    <rPh sb="228" eb="229">
      <t>スウ</t>
    </rPh>
    <rPh sb="242" eb="244">
      <t>ホジ</t>
    </rPh>
    <rPh sb="244" eb="246">
      <t>ハンイ</t>
    </rPh>
    <rPh sb="297" eb="299">
      <t>ジッシ</t>
    </rPh>
    <phoneticPr fontId="91"/>
  </si>
  <si>
    <r>
      <t xml:space="preserve">1. </t>
    </r>
    <r>
      <rPr>
        <sz val="9"/>
        <rFont val="ＭＳ Ｐゴシック"/>
        <family val="3"/>
        <charset val="128"/>
      </rPr>
      <t xml:space="preserve">ゲートウェイやクラウドなど、さまざまなシステムで適用可能なパスワードポリシーが必要です。
</t>
    </r>
    <r>
      <rPr>
        <sz val="9"/>
        <rFont val="Red Hat Text"/>
      </rPr>
      <t xml:space="preserve">2. </t>
    </r>
    <r>
      <rPr>
        <sz val="9"/>
        <rFont val="ＭＳ Ｐゴシック"/>
        <family val="3"/>
        <charset val="128"/>
      </rPr>
      <t>オープンソースソフトウェアによって承認されたデフォルトのアカウントを自動的に無効にすることを検討し、代わりにアカウントを作成します（役割と責任（</t>
    </r>
    <r>
      <rPr>
        <sz val="9"/>
        <rFont val="Red Hat Text"/>
      </rPr>
      <t>R</t>
    </r>
    <r>
      <rPr>
        <sz val="9"/>
        <rFont val="ＭＳ Ｐゴシック"/>
        <family val="3"/>
        <charset val="128"/>
      </rPr>
      <t>＆</t>
    </r>
    <r>
      <rPr>
        <sz val="9"/>
        <rFont val="Red Hat Text"/>
      </rPr>
      <t>R</t>
    </r>
    <r>
      <rPr>
        <sz val="9"/>
        <rFont val="ＭＳ Ｐゴシック"/>
        <family val="3"/>
        <charset val="128"/>
      </rPr>
      <t>）マトリックスに従って）。</t>
    </r>
    <phoneticPr fontId="91"/>
  </si>
  <si>
    <r>
      <t>IoT</t>
    </r>
    <r>
      <rPr>
        <sz val="9"/>
        <rFont val="ＭＳ Ｐゴシック"/>
        <family val="3"/>
        <charset val="128"/>
      </rPr>
      <t>システムの法的要件に準拠するための実装計画を作成します。</t>
    </r>
    <r>
      <rPr>
        <sz val="9"/>
        <rFont val="Red Hat Text"/>
      </rPr>
      <t xml:space="preserve"> </t>
    </r>
    <r>
      <rPr>
        <sz val="9"/>
        <rFont val="ＭＳ Ｐゴシック"/>
        <family val="3"/>
        <charset val="128"/>
      </rPr>
      <t>法規制の</t>
    </r>
    <r>
      <rPr>
        <sz val="9"/>
        <rFont val="Red Hat Text"/>
      </rPr>
      <t>IoT</t>
    </r>
    <r>
      <rPr>
        <sz val="9"/>
        <rFont val="ＭＳ Ｐゴシック"/>
        <family val="3"/>
        <charset val="128"/>
      </rPr>
      <t>システムに適用すべき解釈を技術面と組織面に実装します。</t>
    </r>
    <r>
      <rPr>
        <sz val="9"/>
        <rFont val="Red Hat Text"/>
      </rPr>
      <t xml:space="preserve"> IoT</t>
    </r>
    <r>
      <rPr>
        <sz val="9"/>
        <rFont val="ＭＳ Ｐゴシック"/>
        <family val="3"/>
        <charset val="128"/>
      </rPr>
      <t>システムの利用者や顧客の法的権利を遵守するための対策を組み込みます。</t>
    </r>
    <r>
      <rPr>
        <sz val="9"/>
        <rFont val="Red Hat Text"/>
      </rPr>
      <t xml:space="preserve"> </t>
    </r>
    <r>
      <rPr>
        <sz val="9"/>
        <rFont val="ＭＳ Ｐゴシック"/>
        <family val="3"/>
        <charset val="128"/>
      </rPr>
      <t>法律が要求する合理的なセキュリティおよびプライバシー対策を検討してください。</t>
    </r>
    <r>
      <rPr>
        <sz val="9"/>
        <rFont val="Red Hat Text"/>
      </rPr>
      <t xml:space="preserve"> </t>
    </r>
    <r>
      <rPr>
        <sz val="9"/>
        <rFont val="ＭＳ Ｐゴシック"/>
        <family val="3"/>
        <charset val="128"/>
      </rPr>
      <t>個人データまたは機密データを安全に収集し、データを提供し、法律で義務付けられている場合はデータのエラーを修正するメカニズムを組み込みます。</t>
    </r>
    <r>
      <rPr>
        <sz val="9"/>
        <rFont val="Red Hat Text"/>
      </rPr>
      <t xml:space="preserve"> </t>
    </r>
    <r>
      <rPr>
        <sz val="9"/>
        <rFont val="ＭＳ Ｐゴシック"/>
        <family val="3"/>
        <charset val="128"/>
      </rPr>
      <t>データの最小化と最小特権の原則を検討してください。</t>
    </r>
    <r>
      <rPr>
        <sz val="9"/>
        <rFont val="Red Hat Text"/>
      </rPr>
      <t xml:space="preserve"> </t>
    </r>
    <r>
      <rPr>
        <sz val="9"/>
        <rFont val="ＭＳ Ｐゴシック"/>
        <family val="3"/>
        <charset val="128"/>
      </rPr>
      <t>許可されていない個人または組織に対してデータを保護する方法を検討してください。</t>
    </r>
    <r>
      <rPr>
        <sz val="9"/>
        <rFont val="Red Hat Text"/>
      </rPr>
      <t xml:space="preserve"> </t>
    </r>
    <r>
      <rPr>
        <sz val="9"/>
        <rFont val="ＭＳ Ｐゴシック"/>
        <family val="3"/>
        <charset val="128"/>
      </rPr>
      <t>法律により要員の任命が求められているかどうか調査します。</t>
    </r>
    <r>
      <rPr>
        <sz val="9"/>
        <rFont val="Red Hat Text"/>
      </rPr>
      <t xml:space="preserve"> IoT</t>
    </r>
    <r>
      <rPr>
        <sz val="9"/>
        <rFont val="ＭＳ Ｐゴシック"/>
        <family val="3"/>
        <charset val="128"/>
      </rPr>
      <t>システムに関連して外部者に許可を出す場合は、デューデリジェンスを実施してください。</t>
    </r>
    <r>
      <rPr>
        <sz val="9"/>
        <rFont val="Red Hat Text"/>
      </rPr>
      <t xml:space="preserve"> 
</t>
    </r>
    <rPh sb="32" eb="33">
      <t>ホウ</t>
    </rPh>
    <rPh sb="33" eb="35">
      <t>キセイ</t>
    </rPh>
    <rPh sb="44" eb="46">
      <t>テキヨウ</t>
    </rPh>
    <rPh sb="49" eb="51">
      <t>カイシャク</t>
    </rPh>
    <rPh sb="54" eb="55">
      <t>メン</t>
    </rPh>
    <rPh sb="58" eb="59">
      <t>メン</t>
    </rPh>
    <rPh sb="75" eb="78">
      <t>リヨウシャ</t>
    </rPh>
    <rPh sb="79" eb="81">
      <t>コキャク</t>
    </rPh>
    <rPh sb="108" eb="110">
      <t>ヨウキュウ</t>
    </rPh>
    <rPh sb="256" eb="257">
      <t>タイ</t>
    </rPh>
    <rPh sb="263" eb="265">
      <t>ホゴ</t>
    </rPh>
    <rPh sb="285" eb="287">
      <t>ヨウイン</t>
    </rPh>
    <rPh sb="291" eb="292">
      <t>モト</t>
    </rPh>
    <rPh sb="302" eb="304">
      <t>チョウサ</t>
    </rPh>
    <rPh sb="321" eb="324">
      <t>ガイブシャ</t>
    </rPh>
    <rPh sb="325" eb="327">
      <t>キョカ</t>
    </rPh>
    <rPh sb="328" eb="329">
      <t>ダ</t>
    </rPh>
    <rPh sb="330" eb="332">
      <t>バアイ</t>
    </rPh>
    <phoneticPr fontId="91"/>
  </si>
  <si>
    <t>コンテキストの確立：デバイス、ゲートウェイ、アプリケーション、データ ストア、モバイル アプリケーション、クラウド サービス、フォグ コンピューティング サービス、ネットワーク・インフラストラクチャを跨って、機密データのソース、ストレージ、および通信を分析します。データ分類の仕組とデータセキュリティ機能を分析し、機密データを不正な使用、アクセス、紛失、破壊、改ざんから保護します。
信頼できる内部関係者がデータへの特権アクセスを悪用する可能性を分析します。データ保存期間と廃棄の要件を分析します。安全上のリスクを特定します。影響と可能性に基づいて、リスクの優先順位を付けます。リスクの低減策を決定する：低減、回避、保有など。CSA CCM GRM-02で取り上げてきたように、データガバナンス要件に伴うリスクアセスメントは、計画された間隔で実施し、以下の要因を考慮しなければなりません。
・アプリケーション、データベース、サーバー、ネットワーク インフラストラクチャ間で機密データが保存され転送される場所の認識
・定義された保存期間と生産終了期の廃棄要件への準拠
・不正使用、アクセス、紛失、破壊、改ざんからデータを分類し保護</t>
    <rPh sb="100" eb="101">
      <t xml:space="preserve">マタガッテ </t>
    </rPh>
    <rPh sb="123" eb="125">
      <t xml:space="preserve">ツウシン </t>
    </rPh>
    <rPh sb="138" eb="140">
      <t xml:space="preserve">シクミ </t>
    </rPh>
    <rPh sb="232" eb="234">
      <t xml:space="preserve">ホゾン </t>
    </rPh>
    <rPh sb="293" eb="295">
      <t xml:space="preserve">テイゲン </t>
    </rPh>
    <rPh sb="295" eb="296">
      <t xml:space="preserve">サク </t>
    </rPh>
    <rPh sb="297" eb="299">
      <t xml:space="preserve">ケッテイスル </t>
    </rPh>
    <rPh sb="302" eb="304">
      <t xml:space="preserve">テイゲン </t>
    </rPh>
    <rPh sb="305" eb="307">
      <t xml:space="preserve">カイヒ </t>
    </rPh>
    <rPh sb="308" eb="310">
      <t xml:space="preserve">ホユウ </t>
    </rPh>
    <rPh sb="469" eb="471">
      <t>_x0000_d_x0001__x0006_{_x0002__x000B__x0002__x000F_ç_x0002__x0013_Ĥ_x0002__x0018_Ħ</t>
    </rPh>
    <phoneticPr fontId="91"/>
  </si>
  <si>
    <t>ソフトウェア保証成熟度モデル（SAMM）は、組織が特定のリスクに合わせたソフトウェアセキュリティ戦略を策定および実装するのに役立つオープンフレームワークです。SAMMが提供するリソースは、次の点で役立ちます：
・既存のソフトウェアセキュリティプラクティスを評価します。
・明確に定義された反復によりバランスの取れたソフトウェアセキュリティ保証プログラムを構築します。
・セキュリティ保証プログラムの具体的な改善を示します。
・組織全体のセキュリティ関連の活動を定義および測定します。</t>
    <phoneticPr fontId="91"/>
  </si>
  <si>
    <t xml:space="preserve">静的アプリケーションセキュリティテスト（SAST）は、アプリケーションのソースコードを調べ、コンパイルまたは実行前にセキュリティの脆弱性を特定します。標準ツールであるFindSecurity Bugs、Brakeman、PMDなど、いくつかのオープンソースオプションを利用できます。オープンソースおよび商用ツール製品のリストについては、リファレンスセクションを参照してください。
動的アプリケーションセキュリティテスト（DAST）は、Webアプリケーションの脆弱性をスキャンする自動化ツールです。 オープンソースおよび商用ツール製品のリストについては、リファレンスセクションを参照してください。
インタラクティブアプリケーションセキュリティテスト（IAST）は、市場の新しいテストツールの1つです。 IASTメソッドは、アプリケーションの使用中にセキュリティテストを実行します。 たとえば、チームが単体テスト、品質保証（QA）テスト、またはユーザー受け入れテスト（UAT）を行っている間、IASTツールはバックグラウンドでテストを行っています。 インストルメンテーションを使用し、実行時にアプリケーションにフックすることで機能します。
</t>
    <phoneticPr fontId="91"/>
  </si>
  <si>
    <t>セキュア構成ガイダンスは以下を含みます：
・CISベンチマーク
・DISA STIG（訳注：　セキュリティ技術導入ガイド）</t>
    <rPh sb="4" eb="6">
      <t>コウセイ</t>
    </rPh>
    <rPh sb="12" eb="14">
      <t>イカ</t>
    </rPh>
    <rPh sb="15" eb="16">
      <t>フク</t>
    </rPh>
    <rPh sb="45" eb="47">
      <t>ヤクチュウ</t>
    </rPh>
    <rPh sb="55" eb="57">
      <t>ギジュツ</t>
    </rPh>
    <rPh sb="57" eb="59">
      <t>ドウニュウ</t>
    </rPh>
    <phoneticPr fontId="91"/>
  </si>
  <si>
    <t xml:space="preserve">ネットワークキーが危険にさらされることに関連するリスクを最小限に抑えるために、少なくとも年1回はネットワークキーを更新してください。更新により、セキュリティで保護されたZigbeeネットワークを離れたデバイスが、後で再度参加できるようになります。
</t>
    <rPh sb="108" eb="110">
      <t>サイド</t>
    </rPh>
    <phoneticPr fontId="91"/>
  </si>
  <si>
    <t xml:space="preserve">検証の間隔は、更新の重要度とIoTデバイスに関連する脅威によって異なります。IoTデバイスはすぐに時代遅れになり、定期的なセキュリティパッチ、ソフトウェアの更新、さらにはファームウェアの更新が必要になる可能性があります。これらの要件は、大規模なIoTデバイスのライフサイクルを管理する上で課題をもたらします。多くの場合、ソフトウェアとファームウェアの更新は、ワイヤレスネットワークを介してリモートで行われる低コストのプロセスであると予想されます。残念ながら、無線によるソフトウェアの更新（SOTA）、および無線によるファームウェアの更新（FOTA）は、許可されていないソフトウェアとファームウェア、man-in-the-middle攻撃、および更新プロセスにおけるソフトウェアの破損で発生するものと同様のセキュリティ上の問題を引き起こすことがあります。 
</t>
    <phoneticPr fontId="91"/>
  </si>
  <si>
    <t>使用中のシステムプロトコルを追跡し、基礎となる仕様が更新されたときにタイムリにライブラリを更新します。OWASPのDefectDojoなどのセキュリティオーケストレーションツールを使用して、結果を一か所に統合し、スキャン頻度のスケジューリングを定義します。
https://nvd.nist.gov/download.cfm の NationalVulnerability Database（NVD） を通じて脆弱性を公開しているMITREの共通脆弱性識別子（CVE）などのソースを監視します。また、ITの脆弱性に評価を割り当てる共通脆弱性評価システム （CVSS）を使用します。 メーカーの利害関係者間で攻撃に関する情報を共有する業界固有のISACに参加します。</t>
    <rPh sb="98" eb="99">
      <t>イッ</t>
    </rPh>
    <rPh sb="100" eb="101">
      <t>ショ</t>
    </rPh>
    <rPh sb="110" eb="112">
      <t>ヒンド</t>
    </rPh>
    <phoneticPr fontId="91"/>
  </si>
  <si>
    <t>Responsible</t>
  </si>
  <si>
    <t>AGuzman</t>
  </si>
  <si>
    <t>UJaiswal</t>
  </si>
  <si>
    <t>RSachdev</t>
  </si>
  <si>
    <t>Autonomous Systems</t>
    <phoneticPr fontId="91"/>
  </si>
  <si>
    <r>
      <t xml:space="preserve"> IoT </t>
    </r>
    <r>
      <rPr>
        <b/>
        <sz val="18"/>
        <color rgb="FFFFFFFF"/>
        <rFont val="ＭＳ Ｐゴシック"/>
        <family val="3"/>
        <charset val="128"/>
      </rPr>
      <t>セキュリティコントロールフレームワーク</t>
    </r>
    <r>
      <rPr>
        <b/>
        <sz val="18"/>
        <color rgb="FFFFFFFF"/>
        <rFont val="Red Hat Text"/>
      </rPr>
      <t xml:space="preserve">
</t>
    </r>
    <r>
      <rPr>
        <b/>
        <sz val="18"/>
        <color rgb="FFFFFFFF"/>
        <rFont val="ＭＳ Ｐゴシック"/>
        <family val="3"/>
        <charset val="128"/>
      </rPr>
      <t>バージョン</t>
    </r>
    <r>
      <rPr>
        <b/>
        <sz val="18"/>
        <color rgb="FFFFFFFF"/>
        <rFont val="Red Hat Text"/>
      </rPr>
      <t xml:space="preserve"> 2
Description</t>
    </r>
    <phoneticPr fontId="9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</si>
</sst>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76" formatCode="d&quot;-&quot;mmm&quot;-&quot;yyyy"/>
    <numFmt numFmtId="177" formatCode="\P\ \ 0"/>
    <numFmt numFmtId="178" formatCode="\A\ \ 0"/>
    <numFmt numFmtId="179" formatCode="m/d/yyyy"/>
    <numFmt numFmtId="180" formatCode="mmmm\ dd\,\ yyyy"/>
    <numFmt numFmtId="181" formatCode="mmm\ d\,\ yyyy"/>
  </numFmts>
  <fonts count="122">
    <font>
      <sz val="10"/>
      <color rgb="FF000000"/>
      <name val="Arial"/>
    </font>
    <font>
      <b/>
      <sz val="18"/>
      <color rgb="FFFFFFFF"/>
      <name val="Red Hat Text"/>
    </font>
    <font>
      <sz val="10"/>
      <name val="Arial"/>
      <family val="2"/>
    </font>
    <font>
      <sz val="12"/>
      <color rgb="FF000000"/>
      <name val="Red Hat Text"/>
    </font>
    <font>
      <sz val="10"/>
      <color rgb="FF000000"/>
      <name val="Arial"/>
      <family val="2"/>
    </font>
    <font>
      <b/>
      <sz val="14"/>
      <color rgb="FF000000"/>
      <name val="Red Hat Text"/>
    </font>
    <font>
      <b/>
      <sz val="18"/>
      <color rgb="FFFFFFFF"/>
      <name val="Arial"/>
      <family val="2"/>
    </font>
    <font>
      <sz val="10"/>
      <name val="Arial"/>
      <family val="2"/>
    </font>
    <font>
      <sz val="10"/>
      <color rgb="FF222222"/>
      <name val="Arial"/>
      <family val="2"/>
    </font>
    <font>
      <i/>
      <sz val="9"/>
      <color rgb="FFFFFFFF"/>
      <name val="Red Hat Text"/>
    </font>
    <font>
      <b/>
      <sz val="9"/>
      <color rgb="FFFFFFFF"/>
      <name val="Red Hat Text"/>
    </font>
    <font>
      <sz val="10"/>
      <name val="Red Hat Text"/>
    </font>
    <font>
      <b/>
      <i/>
      <sz val="9"/>
      <color rgb="FFFFFFFF"/>
      <name val="Red Hat Text"/>
    </font>
    <font>
      <b/>
      <sz val="9"/>
      <color rgb="FFFFFFFF"/>
      <name val="Raleway"/>
    </font>
    <font>
      <sz val="9"/>
      <name val="Red Hat Text"/>
    </font>
    <font>
      <sz val="9"/>
      <color rgb="FF000000"/>
      <name val="Red Hat Text"/>
    </font>
    <font>
      <u/>
      <sz val="9"/>
      <color rgb="FF0000FF"/>
      <name val="Red Hat Text"/>
    </font>
    <font>
      <sz val="9"/>
      <color rgb="FF00FF00"/>
      <name val="Red Hat Text"/>
    </font>
    <font>
      <sz val="9"/>
      <name val="Raleway"/>
    </font>
    <font>
      <sz val="10"/>
      <name val="Raleway"/>
    </font>
    <font>
      <u/>
      <sz val="9"/>
      <color rgb="FF1155CC"/>
      <name val="Red Hat Text"/>
    </font>
    <font>
      <u/>
      <sz val="9"/>
      <color rgb="FF000000"/>
      <name val="Red Hat Text"/>
    </font>
    <font>
      <sz val="9"/>
      <color rgb="FF0563C1"/>
      <name val="Red Hat Text"/>
    </font>
    <font>
      <sz val="11"/>
      <color rgb="FF000000"/>
      <name val="Red Hat Text"/>
    </font>
    <font>
      <strike/>
      <sz val="9"/>
      <color rgb="FF000000"/>
      <name val="Red Hat Text"/>
    </font>
    <font>
      <sz val="9"/>
      <color rgb="FF434343"/>
      <name val="Red Hat Text"/>
    </font>
    <font>
      <b/>
      <sz val="9"/>
      <color rgb="FF1C4587"/>
      <name val="Red Hat Text"/>
    </font>
    <font>
      <sz val="9"/>
      <color rgb="FF1C4587"/>
      <name val="Raleway"/>
    </font>
    <font>
      <b/>
      <sz val="9"/>
      <color rgb="FF1C4587"/>
      <name val="Raleway"/>
    </font>
    <font>
      <b/>
      <sz val="9"/>
      <color rgb="FF0000FF"/>
      <name val="Arial"/>
      <family val="2"/>
    </font>
    <font>
      <b/>
      <sz val="9"/>
      <color rgb="FFFF0000"/>
      <name val="Red Hat Text"/>
    </font>
    <font>
      <sz val="9"/>
      <color rgb="FF0000FF"/>
      <name val="Arial"/>
      <family val="2"/>
    </font>
    <font>
      <b/>
      <sz val="9"/>
      <color rgb="FFFF0000"/>
      <name val="Arial"/>
      <family val="2"/>
    </font>
    <font>
      <b/>
      <sz val="9"/>
      <color rgb="FFFF0000"/>
      <name val="Arial"/>
      <family val="2"/>
    </font>
    <font>
      <b/>
      <sz val="9"/>
      <name val="Arial"/>
      <family val="2"/>
    </font>
    <font>
      <sz val="9"/>
      <name val="Arial"/>
      <family val="2"/>
    </font>
    <font>
      <b/>
      <sz val="9"/>
      <color rgb="FF0000FF"/>
      <name val="Arial"/>
      <family val="2"/>
    </font>
    <font>
      <b/>
      <sz val="9"/>
      <name val="Red Hat Text"/>
    </font>
    <font>
      <sz val="9"/>
      <color rgb="FFFF0000"/>
      <name val="Arial"/>
      <family val="2"/>
    </font>
    <font>
      <sz val="9"/>
      <name val="Arial"/>
      <family val="2"/>
    </font>
    <font>
      <b/>
      <sz val="9"/>
      <color rgb="FFFFFFFF"/>
      <name val="Arial"/>
      <family val="2"/>
    </font>
    <font>
      <b/>
      <sz val="9"/>
      <color rgb="FFF3F3F3"/>
      <name val="Arial"/>
      <family val="2"/>
    </font>
    <font>
      <b/>
      <sz val="10"/>
      <color rgb="FFFFFFFF"/>
      <name val="Red Hat Text"/>
    </font>
    <font>
      <b/>
      <sz val="10"/>
      <name val="Red Hat Text"/>
    </font>
    <font>
      <sz val="10"/>
      <color rgb="FF000000"/>
      <name val="Red Hat Text"/>
    </font>
    <font>
      <b/>
      <sz val="10"/>
      <name val="Arial"/>
      <family val="2"/>
    </font>
    <font>
      <b/>
      <sz val="10"/>
      <name val="Arial"/>
      <family val="2"/>
    </font>
    <font>
      <b/>
      <sz val="14"/>
      <name val="Arial"/>
      <family val="2"/>
    </font>
    <font>
      <sz val="10"/>
      <color rgb="FF1155CC"/>
      <name val="Arial"/>
      <family val="2"/>
    </font>
    <font>
      <sz val="10"/>
      <color rgb="FFFFFFFF"/>
      <name val="Red Hat Text"/>
    </font>
    <font>
      <u/>
      <sz val="10"/>
      <color rgb="FF0000FF"/>
      <name val="Arial"/>
      <family val="2"/>
    </font>
    <font>
      <u/>
      <sz val="10"/>
      <color rgb="FF000000"/>
      <name val="Roboto"/>
    </font>
    <font>
      <u/>
      <sz val="11"/>
      <color rgb="FF000000"/>
      <name val="Arial"/>
      <family val="2"/>
    </font>
    <font>
      <sz val="12"/>
      <name val="Arial"/>
      <family val="2"/>
    </font>
    <font>
      <sz val="12"/>
      <name val="Arial"/>
      <family val="2"/>
    </font>
    <font>
      <b/>
      <sz val="12"/>
      <name val="Arial"/>
      <family val="2"/>
    </font>
    <font>
      <sz val="14"/>
      <name val="Arial"/>
      <family val="2"/>
    </font>
    <font>
      <sz val="14"/>
      <color rgb="FF000000"/>
      <name val="Arial"/>
      <family val="2"/>
    </font>
    <font>
      <sz val="10"/>
      <color rgb="FF000000"/>
      <name val="Arial"/>
      <family val="2"/>
    </font>
    <font>
      <sz val="10"/>
      <color rgb="FFFF0000"/>
      <name val="Arial"/>
      <family val="2"/>
    </font>
    <font>
      <u/>
      <sz val="10"/>
      <color rgb="FF0000FF"/>
      <name val="Arial"/>
      <family val="2"/>
    </font>
    <font>
      <u/>
      <sz val="10"/>
      <color rgb="FF1155CC"/>
      <name val="Arial"/>
      <family val="2"/>
    </font>
    <font>
      <b/>
      <sz val="10"/>
      <color rgb="FF1F497D"/>
      <name val="Arial"/>
      <family val="2"/>
    </font>
    <font>
      <u/>
      <sz val="10"/>
      <color rgb="FF1155CC"/>
      <name val="Arial"/>
      <family val="2"/>
    </font>
    <font>
      <sz val="10"/>
      <color rgb="FF1F497D"/>
      <name val="Arial"/>
      <family val="2"/>
    </font>
    <font>
      <u/>
      <sz val="10"/>
      <color rgb="FF1155CC"/>
      <name val="Arial"/>
      <family val="2"/>
    </font>
    <font>
      <b/>
      <sz val="18"/>
      <name val="Arial"/>
      <family val="2"/>
    </font>
    <font>
      <u/>
      <sz val="10"/>
      <color rgb="FF0000FF"/>
      <name val="Arial"/>
      <family val="2"/>
    </font>
    <font>
      <sz val="10"/>
      <color rgb="FF0000FF"/>
      <name val="Arial"/>
      <family val="2"/>
    </font>
    <font>
      <u/>
      <sz val="10"/>
      <color rgb="FF0000FF"/>
      <name val="Arial"/>
      <family val="2"/>
    </font>
    <font>
      <b/>
      <u/>
      <sz val="10"/>
      <name val="Arial"/>
      <family val="2"/>
    </font>
    <font>
      <u/>
      <sz val="10"/>
      <color rgb="FF0000FF"/>
      <name val="Arial"/>
      <family val="2"/>
    </font>
    <font>
      <sz val="10"/>
      <color rgb="FF000000"/>
      <name val="Roboto"/>
    </font>
    <font>
      <u/>
      <sz val="10"/>
      <color rgb="FF0000FF"/>
      <name val="Arial"/>
      <family val="2"/>
    </font>
    <font>
      <u/>
      <sz val="10"/>
      <color rgb="FF0000FF"/>
      <name val="Arial"/>
      <family val="2"/>
    </font>
    <font>
      <sz val="10"/>
      <color rgb="FF980000"/>
      <name val="Arial"/>
      <family val="2"/>
    </font>
    <font>
      <sz val="11"/>
      <color rgb="FF111111"/>
      <name val="Arial"/>
      <family val="2"/>
    </font>
    <font>
      <sz val="16"/>
      <color rgb="FF000000"/>
      <name val="Medium-content-serif-font"/>
    </font>
    <font>
      <sz val="6"/>
      <name val="Arial"/>
      <family val="2"/>
    </font>
    <font>
      <u/>
      <sz val="6"/>
      <color rgb="FF0000FF"/>
      <name val="Arial"/>
      <family val="2"/>
    </font>
    <font>
      <u/>
      <sz val="10"/>
      <color rgb="FF0000FF"/>
      <name val="Arial"/>
      <family val="2"/>
    </font>
    <font>
      <b/>
      <sz val="10"/>
      <color rgb="FFFFFFFF"/>
      <name val="Arial"/>
      <family val="2"/>
    </font>
    <font>
      <b/>
      <sz val="10"/>
      <color rgb="FF000000"/>
      <name val="Roboto"/>
    </font>
    <font>
      <sz val="12"/>
      <color rgb="FF000000"/>
      <name val="Arial"/>
      <family val="2"/>
    </font>
    <font>
      <b/>
      <sz val="12"/>
      <color rgb="FF000000"/>
      <name val="Calibri"/>
      <family val="2"/>
    </font>
    <font>
      <u/>
      <sz val="12"/>
      <color rgb="FF0563C1"/>
      <name val="Calibri"/>
      <family val="2"/>
    </font>
    <font>
      <b/>
      <sz val="10"/>
      <color rgb="FFFFFFFF"/>
      <name val="Arial"/>
      <family val="2"/>
    </font>
    <font>
      <b/>
      <sz val="10"/>
      <color rgb="FF000000"/>
      <name val="Arial"/>
      <family val="2"/>
    </font>
    <font>
      <sz val="12"/>
      <color rgb="FF000000"/>
      <name val="Calibri"/>
      <family val="2"/>
    </font>
    <font>
      <i/>
      <sz val="10"/>
      <name val="Arial"/>
      <family val="2"/>
    </font>
    <font>
      <u/>
      <sz val="10"/>
      <color rgb="FF000000"/>
      <name val="Arial"/>
      <family val="2"/>
    </font>
    <font>
      <sz val="6"/>
      <name val="ＭＳ Ｐゴシック"/>
      <family val="3"/>
      <charset val="128"/>
    </font>
    <font>
      <sz val="10"/>
      <color theme="0"/>
      <name val="Arial"/>
      <family val="2"/>
    </font>
    <font>
      <sz val="9"/>
      <name val="Red Hat Text"/>
      <family val="3"/>
      <charset val="128"/>
    </font>
    <font>
      <sz val="9"/>
      <name val="ＭＳ Ｐゴシック"/>
      <family val="3"/>
      <charset val="128"/>
    </font>
    <font>
      <sz val="9"/>
      <name val="ＭＳ ゴシック"/>
      <family val="3"/>
      <charset val="128"/>
    </font>
    <font>
      <sz val="9"/>
      <name val="Red Hat Text"/>
      <family val="3"/>
    </font>
    <font>
      <sz val="9"/>
      <color rgb="FF000000"/>
      <name val="ＭＳ Ｐゴシック"/>
      <family val="3"/>
      <charset val="128"/>
    </font>
    <font>
      <sz val="9"/>
      <color rgb="FF000000"/>
      <name val="Red Hat Text"/>
      <family val="3"/>
      <charset val="128"/>
    </font>
    <font>
      <sz val="9"/>
      <color rgb="FF000000"/>
      <name val="ＭＳ ゴシック"/>
      <family val="3"/>
      <charset val="128"/>
    </font>
    <font>
      <sz val="9"/>
      <color rgb="FF000000"/>
      <name val="Red Hat Text"/>
      <family val="3"/>
    </font>
    <font>
      <sz val="9"/>
      <color rgb="FF434343"/>
      <name val="ＭＳ Ｐゴシック"/>
      <family val="3"/>
      <charset val="128"/>
    </font>
    <font>
      <sz val="9"/>
      <color rgb="FFFF0000"/>
      <name val="Red Hat Text"/>
      <family val="2"/>
    </font>
    <font>
      <sz val="9"/>
      <name val="MS Mincho"/>
      <family val="1"/>
      <charset val="128"/>
    </font>
    <font>
      <sz val="9"/>
      <name val="ＭＳ Ｐゴシック"/>
      <family val="2"/>
      <charset val="128"/>
    </font>
    <font>
      <sz val="9"/>
      <name val="Red Hat Text"/>
      <family val="2"/>
    </font>
    <font>
      <u/>
      <sz val="10"/>
      <color theme="10"/>
      <name val="Arial"/>
      <family val="2"/>
    </font>
    <font>
      <sz val="9"/>
      <name val="Meiryo UI"/>
      <family val="3"/>
      <charset val="128"/>
    </font>
    <font>
      <sz val="10"/>
      <name val="ＭＳ Ｐゴシック"/>
      <family val="3"/>
      <charset val="128"/>
    </font>
    <font>
      <sz val="10"/>
      <name val="ＭＳ ゴシック"/>
      <family val="3"/>
      <charset val="128"/>
    </font>
    <font>
      <sz val="10"/>
      <color rgb="FF000000"/>
      <name val="ＭＳ ゴシック"/>
      <family val="3"/>
      <charset val="128"/>
    </font>
    <font>
      <sz val="11"/>
      <name val="ＭＳ ゴシック"/>
      <family val="3"/>
      <charset val="128"/>
    </font>
    <font>
      <sz val="11"/>
      <name val="Courier New"/>
      <family val="3"/>
    </font>
    <font>
      <sz val="18"/>
      <name val="ＭＳ ゴシック"/>
      <family val="3"/>
      <charset val="128"/>
    </font>
    <font>
      <sz val="16"/>
      <color rgb="FF00549F"/>
      <name val="ＭＳ ゴシック"/>
      <family val="3"/>
      <charset val="128"/>
    </font>
    <font>
      <b/>
      <sz val="11"/>
      <color rgb="FF000000"/>
      <name val="ＭＳ ゴシック"/>
      <family val="3"/>
      <charset val="128"/>
    </font>
    <font>
      <b/>
      <sz val="10"/>
      <color rgb="FFFF0000"/>
      <name val="ＭＳ ゴシック"/>
      <family val="3"/>
      <charset val="128"/>
    </font>
    <font>
      <b/>
      <sz val="9"/>
      <name val="Raleway"/>
    </font>
    <font>
      <b/>
      <sz val="9"/>
      <name val="ＭＳ ゴシック"/>
      <family val="3"/>
      <charset val="128"/>
    </font>
    <font>
      <b/>
      <sz val="9"/>
      <name val="ＭＳ Ｐゴシック"/>
      <family val="3"/>
      <charset val="128"/>
    </font>
    <font>
      <sz val="10"/>
      <name val="ＭＳ Ｐゴシック"/>
      <family val="2"/>
      <charset val="128"/>
    </font>
    <font>
      <b/>
      <sz val="18"/>
      <color rgb="FFFFFFFF"/>
      <name val="ＭＳ Ｐゴシック"/>
      <family val="3"/>
      <charset val="128"/>
    </font>
  </fonts>
  <fills count="48">
    <fill>
      <patternFill patternType="none"/>
    </fill>
    <fill>
      <patternFill patternType="gray125"/>
    </fill>
    <fill>
      <patternFill patternType="solid">
        <fgColor rgb="FF00549F"/>
        <bgColor rgb="FF00549F"/>
      </patternFill>
    </fill>
    <fill>
      <patternFill patternType="solid">
        <fgColor rgb="FFFFFFFF"/>
        <bgColor rgb="FFFFFFFF"/>
      </patternFill>
    </fill>
    <fill>
      <patternFill patternType="solid">
        <fgColor rgb="FF000080"/>
        <bgColor rgb="FF000080"/>
      </patternFill>
    </fill>
    <fill>
      <patternFill patternType="solid">
        <fgColor rgb="FF3C78D8"/>
        <bgColor rgb="FF3C78D8"/>
      </patternFill>
    </fill>
    <fill>
      <patternFill patternType="solid">
        <fgColor rgb="FF1C4587"/>
        <bgColor rgb="FF1C4587"/>
      </patternFill>
    </fill>
    <fill>
      <patternFill patternType="solid">
        <fgColor rgb="FFE8F0FE"/>
        <bgColor rgb="FFE8F0FE"/>
      </patternFill>
    </fill>
    <fill>
      <patternFill patternType="solid">
        <fgColor rgb="FFC9DAF8"/>
        <bgColor rgb="FFC9DAF8"/>
      </patternFill>
    </fill>
    <fill>
      <patternFill patternType="solid">
        <fgColor rgb="FF363A49"/>
        <bgColor rgb="FF363A49"/>
      </patternFill>
    </fill>
    <fill>
      <patternFill patternType="solid">
        <fgColor rgb="FFD0E0E3"/>
        <bgColor rgb="FFD0E0E3"/>
      </patternFill>
    </fill>
    <fill>
      <patternFill patternType="solid">
        <fgColor rgb="FFFF9900"/>
        <bgColor rgb="FFFF9900"/>
      </patternFill>
    </fill>
    <fill>
      <patternFill patternType="solid">
        <fgColor rgb="FFFFFF00"/>
        <bgColor rgb="FFFFFF00"/>
      </patternFill>
    </fill>
    <fill>
      <patternFill patternType="solid">
        <fgColor rgb="FF00FF00"/>
        <bgColor rgb="FF00FF00"/>
      </patternFill>
    </fill>
    <fill>
      <patternFill patternType="solid">
        <fgColor rgb="FFFF0000"/>
        <bgColor rgb="FFFF0000"/>
      </patternFill>
    </fill>
    <fill>
      <patternFill patternType="solid">
        <fgColor rgb="FF00FFFF"/>
        <bgColor rgb="FF00FFFF"/>
      </patternFill>
    </fill>
    <fill>
      <patternFill patternType="solid">
        <fgColor rgb="FFF4CCCC"/>
        <bgColor rgb="FFF4CCCC"/>
      </patternFill>
    </fill>
    <fill>
      <patternFill patternType="solid">
        <fgColor rgb="FFEFEFEF"/>
        <bgColor rgb="FFEFEFEF"/>
      </patternFill>
    </fill>
    <fill>
      <patternFill patternType="solid">
        <fgColor rgb="FF139CC7"/>
        <bgColor rgb="FF139CC7"/>
      </patternFill>
    </fill>
    <fill>
      <patternFill patternType="solid">
        <fgColor rgb="FFADA42B"/>
        <bgColor rgb="FFADA42B"/>
      </patternFill>
    </fill>
    <fill>
      <patternFill patternType="solid">
        <fgColor rgb="FF906D28"/>
        <bgColor rgb="FF906D28"/>
      </patternFill>
    </fill>
    <fill>
      <patternFill patternType="solid">
        <fgColor rgb="FFB75B9E"/>
        <bgColor rgb="FFB75B9E"/>
      </patternFill>
    </fill>
    <fill>
      <patternFill patternType="solid">
        <fgColor rgb="FF584778"/>
        <bgColor rgb="FF584778"/>
      </patternFill>
    </fill>
    <fill>
      <patternFill patternType="solid">
        <fgColor rgb="FF476878"/>
        <bgColor rgb="FF476878"/>
      </patternFill>
    </fill>
    <fill>
      <patternFill patternType="solid">
        <fgColor rgb="FFD9860D"/>
        <bgColor rgb="FFD9860D"/>
      </patternFill>
    </fill>
    <fill>
      <patternFill patternType="solid">
        <fgColor rgb="FF785C47"/>
        <bgColor rgb="FF785C47"/>
      </patternFill>
    </fill>
    <fill>
      <patternFill patternType="solid">
        <fgColor rgb="FF938953"/>
        <bgColor rgb="FF938953"/>
      </patternFill>
    </fill>
    <fill>
      <patternFill patternType="solid">
        <fgColor rgb="FF64834D"/>
        <bgColor rgb="FF64834D"/>
      </patternFill>
    </fill>
    <fill>
      <patternFill patternType="solid">
        <fgColor rgb="FF5DC7CF"/>
        <bgColor rgb="FF5DC7CF"/>
      </patternFill>
    </fill>
    <fill>
      <patternFill patternType="solid">
        <fgColor rgb="FFF2C340"/>
        <bgColor rgb="FFF2C340"/>
      </patternFill>
    </fill>
    <fill>
      <patternFill patternType="solid">
        <fgColor rgb="FFF38431"/>
        <bgColor rgb="FFF38431"/>
      </patternFill>
    </fill>
    <fill>
      <patternFill patternType="solid">
        <fgColor rgb="FFBF9000"/>
        <bgColor rgb="FFBF9000"/>
      </patternFill>
    </fill>
    <fill>
      <patternFill patternType="solid">
        <fgColor rgb="FF817B9D"/>
        <bgColor rgb="FF817B9D"/>
      </patternFill>
    </fill>
    <fill>
      <patternFill patternType="solid">
        <fgColor rgb="FF91B02E"/>
        <bgColor rgb="FF91B02E"/>
      </patternFill>
    </fill>
    <fill>
      <patternFill patternType="solid">
        <fgColor rgb="FF7DF97D"/>
        <bgColor rgb="FF7DF97D"/>
      </patternFill>
    </fill>
    <fill>
      <patternFill patternType="solid">
        <fgColor rgb="FFD9EAD3"/>
        <bgColor rgb="FFD9EAD3"/>
      </patternFill>
    </fill>
    <fill>
      <patternFill patternType="solid">
        <fgColor rgb="FFA4C2F4"/>
        <bgColor rgb="FFA4C2F4"/>
      </patternFill>
    </fill>
    <fill>
      <patternFill patternType="solid">
        <fgColor rgb="FFC27BA0"/>
        <bgColor rgb="FFC27BA0"/>
      </patternFill>
    </fill>
    <fill>
      <patternFill patternType="solid">
        <fgColor rgb="FF6AA84F"/>
        <bgColor rgb="FF6AA84F"/>
      </patternFill>
    </fill>
    <fill>
      <patternFill patternType="solid">
        <fgColor rgb="FFE0F7FA"/>
        <bgColor rgb="FFE0F7FA"/>
      </patternFill>
    </fill>
    <fill>
      <patternFill patternType="solid">
        <fgColor rgb="FF000000"/>
        <bgColor rgb="FF000000"/>
      </patternFill>
    </fill>
    <fill>
      <patternFill patternType="solid">
        <fgColor rgb="FF002060"/>
        <bgColor rgb="FF002060"/>
      </patternFill>
    </fill>
    <fill>
      <patternFill patternType="solid">
        <fgColor rgb="FF0070C0"/>
        <bgColor rgb="FF0070C0"/>
      </patternFill>
    </fill>
    <fill>
      <patternFill patternType="solid">
        <fgColor rgb="FF7030A0"/>
        <bgColor rgb="FF7030A0"/>
      </patternFill>
    </fill>
    <fill>
      <patternFill patternType="solid">
        <fgColor rgb="FF00B050"/>
        <bgColor rgb="FF00B050"/>
      </patternFill>
    </fill>
    <fill>
      <patternFill patternType="solid">
        <fgColor theme="0"/>
        <bgColor rgb="FFFFFFFF"/>
      </patternFill>
    </fill>
    <fill>
      <patternFill patternType="solid">
        <fgColor theme="0"/>
        <bgColor rgb="FFE8F0FE"/>
      </patternFill>
    </fill>
    <fill>
      <patternFill patternType="solid">
        <fgColor theme="0"/>
        <bgColor indexed="64"/>
      </patternFill>
    </fill>
  </fills>
  <borders count="18">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06" fillId="0" borderId="0" applyNumberFormat="0" applyFill="0" applyBorder="0" applyAlignment="0" applyProtection="0"/>
    <xf numFmtId="0" fontId="2" fillId="0" borderId="0"/>
    <xf numFmtId="0" fontId="4" fillId="0" borderId="0"/>
  </cellStyleXfs>
  <cellXfs count="552">
    <xf numFmtId="0" fontId="0" fillId="0" borderId="0" xfId="0" applyFont="1" applyAlignment="1"/>
    <xf numFmtId="0" fontId="2" fillId="2" borderId="0" xfId="0" applyFont="1" applyFill="1"/>
    <xf numFmtId="0" fontId="2" fillId="3" borderId="4" xfId="0" applyFont="1" applyFill="1" applyBorder="1"/>
    <xf numFmtId="0" fontId="2" fillId="3" borderId="5" xfId="0" applyFont="1" applyFill="1" applyBorder="1"/>
    <xf numFmtId="0" fontId="2" fillId="0" borderId="5" xfId="0" applyFont="1" applyBorder="1"/>
    <xf numFmtId="0" fontId="2" fillId="0" borderId="6" xfId="0" applyFont="1" applyBorder="1"/>
    <xf numFmtId="0" fontId="4" fillId="3" borderId="7" xfId="0" applyFont="1" applyFill="1" applyBorder="1" applyAlignment="1"/>
    <xf numFmtId="0" fontId="2" fillId="3" borderId="0" xfId="0" applyFont="1" applyFill="1"/>
    <xf numFmtId="0" fontId="5" fillId="3" borderId="7" xfId="0" applyFont="1" applyFill="1" applyBorder="1" applyAlignment="1">
      <alignment horizontal="center"/>
    </xf>
    <xf numFmtId="0" fontId="2" fillId="0" borderId="8" xfId="0" applyFont="1" applyBorder="1"/>
    <xf numFmtId="0" fontId="3" fillId="3" borderId="0" xfId="0" applyFont="1" applyFill="1" applyAlignment="1">
      <alignment horizontal="center"/>
    </xf>
    <xf numFmtId="0" fontId="4" fillId="3" borderId="7" xfId="0" applyFont="1" applyFill="1" applyBorder="1" applyAlignment="1">
      <alignment horizontal="left" vertical="top"/>
    </xf>
    <xf numFmtId="0" fontId="5" fillId="3" borderId="0" xfId="0" applyFont="1" applyFill="1" applyAlignment="1">
      <alignment horizontal="center"/>
    </xf>
    <xf numFmtId="0" fontId="7" fillId="0" borderId="0" xfId="0" applyFont="1" applyAlignment="1"/>
    <xf numFmtId="0" fontId="3" fillId="3" borderId="9" xfId="0" applyFont="1" applyFill="1" applyBorder="1" applyAlignment="1">
      <alignment horizontal="center"/>
    </xf>
    <xf numFmtId="176" fontId="3" fillId="3" borderId="9" xfId="0" applyNumberFormat="1" applyFont="1" applyFill="1" applyBorder="1" applyAlignment="1">
      <alignment horizontal="center"/>
    </xf>
    <xf numFmtId="0" fontId="3" fillId="3" borderId="9" xfId="0" applyFont="1" applyFill="1" applyBorder="1" applyAlignment="1">
      <alignment horizontal="center"/>
    </xf>
    <xf numFmtId="0" fontId="8" fillId="3" borderId="0" xfId="0" applyFont="1" applyFill="1" applyAlignment="1"/>
    <xf numFmtId="0" fontId="10" fillId="6" borderId="0" xfId="0" applyFont="1" applyFill="1" applyAlignment="1">
      <alignment horizontal="center" vertical="top" wrapText="1"/>
    </xf>
    <xf numFmtId="0" fontId="10" fillId="6" borderId="0" xfId="0" applyFont="1" applyFill="1" applyAlignment="1">
      <alignment horizontal="center" vertical="top" wrapText="1"/>
    </xf>
    <xf numFmtId="0" fontId="12" fillId="6" borderId="0" xfId="0" applyFont="1" applyFill="1" applyAlignment="1">
      <alignment horizontal="center" vertical="top" wrapText="1"/>
    </xf>
    <xf numFmtId="0" fontId="12" fillId="6" borderId="0" xfId="0" applyFont="1" applyFill="1" applyAlignment="1">
      <alignment horizontal="center" vertical="top" wrapText="1"/>
    </xf>
    <xf numFmtId="0" fontId="26" fillId="3" borderId="0" xfId="0" applyFont="1" applyFill="1" applyAlignment="1">
      <alignment horizontal="center" vertical="center" wrapText="1"/>
    </xf>
    <xf numFmtId="0" fontId="26" fillId="3" borderId="8" xfId="0" applyFont="1" applyFill="1" applyBorder="1" applyAlignment="1">
      <alignment horizontal="center" vertical="center" wrapText="1"/>
    </xf>
    <xf numFmtId="0" fontId="28" fillId="8" borderId="0" xfId="0" applyFont="1" applyFill="1" applyAlignment="1">
      <alignment horizontal="center" vertical="center" wrapText="1"/>
    </xf>
    <xf numFmtId="0" fontId="29" fillId="3" borderId="0" xfId="0" applyFont="1" applyFill="1" applyAlignment="1">
      <alignment horizontal="center" vertical="center" wrapText="1"/>
    </xf>
    <xf numFmtId="0" fontId="30" fillId="3" borderId="0" xfId="0" applyFont="1" applyFill="1" applyAlignment="1">
      <alignment horizontal="center" vertical="center" wrapText="1"/>
    </xf>
    <xf numFmtId="0" fontId="31" fillId="3" borderId="0" xfId="0" applyFont="1" applyFill="1" applyAlignment="1">
      <alignment horizontal="left" vertical="top" wrapText="1"/>
    </xf>
    <xf numFmtId="0" fontId="32" fillId="3" borderId="0" xfId="0" applyFont="1" applyFill="1" applyAlignment="1">
      <alignment horizontal="center" vertical="top" wrapText="1"/>
    </xf>
    <xf numFmtId="0" fontId="33" fillId="3" borderId="0" xfId="0" applyFont="1" applyFill="1" applyAlignment="1">
      <alignment horizontal="center" vertical="center" wrapText="1"/>
    </xf>
    <xf numFmtId="177" fontId="29" fillId="3" borderId="7" xfId="0" applyNumberFormat="1" applyFont="1" applyFill="1" applyBorder="1" applyAlignment="1">
      <alignment horizontal="center" vertical="center" wrapText="1"/>
    </xf>
    <xf numFmtId="177" fontId="29" fillId="3" borderId="0" xfId="0" applyNumberFormat="1" applyFont="1" applyFill="1" applyAlignment="1">
      <alignment horizontal="center" vertical="center" wrapText="1"/>
    </xf>
    <xf numFmtId="178" fontId="29" fillId="3" borderId="0" xfId="0" applyNumberFormat="1" applyFont="1" applyFill="1" applyAlignment="1">
      <alignment horizontal="center" vertical="center" wrapText="1"/>
    </xf>
    <xf numFmtId="0" fontId="34" fillId="3" borderId="0" xfId="0" applyFont="1" applyFill="1" applyAlignment="1">
      <alignment horizontal="center" vertical="center" wrapText="1"/>
    </xf>
    <xf numFmtId="0" fontId="35" fillId="3" borderId="0" xfId="0" applyFont="1" applyFill="1" applyAlignment="1">
      <alignment vertical="top"/>
    </xf>
    <xf numFmtId="0" fontId="2" fillId="3" borderId="0" xfId="0" applyFont="1" applyFill="1"/>
    <xf numFmtId="0" fontId="29" fillId="3" borderId="0" xfId="0" applyFont="1" applyFill="1" applyAlignment="1">
      <alignment horizontal="center" vertical="center" wrapText="1"/>
    </xf>
    <xf numFmtId="0" fontId="31" fillId="3" borderId="0" xfId="0" applyFont="1" applyFill="1" applyAlignment="1">
      <alignment horizontal="left" vertical="top" wrapText="1"/>
    </xf>
    <xf numFmtId="177" fontId="26" fillId="3" borderId="9" xfId="0" applyNumberFormat="1" applyFont="1" applyFill="1" applyBorder="1" applyAlignment="1">
      <alignment horizontal="center" vertical="center" wrapText="1"/>
    </xf>
    <xf numFmtId="0" fontId="36" fillId="3" borderId="0" xfId="0" applyFont="1" applyFill="1" applyAlignment="1">
      <alignment horizontal="center" vertical="top" wrapText="1"/>
    </xf>
    <xf numFmtId="49" fontId="29" fillId="3" borderId="0" xfId="0" applyNumberFormat="1" applyFont="1" applyFill="1" applyAlignment="1">
      <alignment horizontal="center" vertical="center" wrapText="1"/>
    </xf>
    <xf numFmtId="49" fontId="29" fillId="3" borderId="0" xfId="0" applyNumberFormat="1" applyFont="1" applyFill="1" applyAlignment="1">
      <alignment horizontal="center" vertical="center" wrapText="1"/>
    </xf>
    <xf numFmtId="49" fontId="31" fillId="3" borderId="0" xfId="0" applyNumberFormat="1" applyFont="1" applyFill="1" applyAlignment="1">
      <alignment horizontal="left" vertical="top" wrapText="1"/>
    </xf>
    <xf numFmtId="49" fontId="37" fillId="3" borderId="9" xfId="0" applyNumberFormat="1" applyFont="1" applyFill="1" applyBorder="1" applyAlignment="1">
      <alignment horizontal="center"/>
    </xf>
    <xf numFmtId="49" fontId="36" fillId="3" borderId="0" xfId="0" applyNumberFormat="1" applyFont="1" applyFill="1" applyAlignment="1">
      <alignment horizontal="center" vertical="top" wrapText="1"/>
    </xf>
    <xf numFmtId="49" fontId="29" fillId="3" borderId="7" xfId="0" applyNumberFormat="1" applyFont="1" applyFill="1" applyBorder="1" applyAlignment="1">
      <alignment horizontal="center" vertical="center" wrapText="1"/>
    </xf>
    <xf numFmtId="49" fontId="34" fillId="3" borderId="0" xfId="0" applyNumberFormat="1" applyFont="1" applyFill="1" applyAlignment="1">
      <alignment horizontal="center" vertical="center" wrapText="1"/>
    </xf>
    <xf numFmtId="49" fontId="35" fillId="3" borderId="0" xfId="0" applyNumberFormat="1" applyFont="1" applyFill="1" applyAlignment="1">
      <alignment vertical="top"/>
    </xf>
    <xf numFmtId="49" fontId="2" fillId="3" borderId="0" xfId="0" applyNumberFormat="1" applyFont="1" applyFill="1"/>
    <xf numFmtId="49" fontId="29" fillId="3" borderId="0" xfId="0" applyNumberFormat="1" applyFont="1" applyFill="1" applyAlignment="1">
      <alignment horizontal="left" vertical="center" wrapText="1"/>
    </xf>
    <xf numFmtId="49" fontId="31" fillId="3" borderId="0" xfId="0" applyNumberFormat="1" applyFont="1" applyFill="1" applyAlignment="1">
      <alignment horizontal="left" vertical="top" wrapText="1"/>
    </xf>
    <xf numFmtId="49" fontId="26" fillId="3" borderId="9" xfId="0" applyNumberFormat="1" applyFont="1" applyFill="1" applyBorder="1" applyAlignment="1">
      <alignment horizontal="center"/>
    </xf>
    <xf numFmtId="49" fontId="38" fillId="3" borderId="0" xfId="0" applyNumberFormat="1" applyFont="1" applyFill="1" applyAlignment="1">
      <alignment horizontal="left" vertical="top" wrapText="1"/>
    </xf>
    <xf numFmtId="0" fontId="29" fillId="3" borderId="0" xfId="0" applyFont="1" applyFill="1" applyAlignment="1">
      <alignment horizontal="left" vertical="center" wrapText="1"/>
    </xf>
    <xf numFmtId="10" fontId="29" fillId="3" borderId="0" xfId="0" applyNumberFormat="1" applyFont="1" applyFill="1" applyAlignment="1">
      <alignment horizontal="center" vertical="center" wrapText="1"/>
    </xf>
    <xf numFmtId="10" fontId="29" fillId="3" borderId="0" xfId="0" applyNumberFormat="1" applyFont="1" applyFill="1" applyAlignment="1">
      <alignment horizontal="left" vertical="center" wrapText="1"/>
    </xf>
    <xf numFmtId="10" fontId="31" fillId="3" borderId="0" xfId="0" applyNumberFormat="1" applyFont="1" applyFill="1" applyAlignment="1">
      <alignment horizontal="left" vertical="top" wrapText="1"/>
    </xf>
    <xf numFmtId="10" fontId="36" fillId="3" borderId="0" xfId="0" applyNumberFormat="1" applyFont="1" applyFill="1" applyAlignment="1">
      <alignment horizontal="center" vertical="top" wrapText="1"/>
    </xf>
    <xf numFmtId="10" fontId="29" fillId="3" borderId="7" xfId="0" applyNumberFormat="1" applyFont="1" applyFill="1" applyBorder="1" applyAlignment="1">
      <alignment horizontal="center" vertical="center" wrapText="1"/>
    </xf>
    <xf numFmtId="10" fontId="34" fillId="3" borderId="0" xfId="0" applyNumberFormat="1" applyFont="1" applyFill="1" applyAlignment="1">
      <alignment horizontal="center" vertical="center" wrapText="1"/>
    </xf>
    <xf numFmtId="10" fontId="35" fillId="3" borderId="0" xfId="0" applyNumberFormat="1" applyFont="1" applyFill="1" applyAlignment="1">
      <alignment vertical="top"/>
    </xf>
    <xf numFmtId="10" fontId="2" fillId="3" borderId="0" xfId="0" applyNumberFormat="1" applyFont="1" applyFill="1"/>
    <xf numFmtId="1" fontId="29" fillId="3" borderId="0" xfId="0" applyNumberFormat="1" applyFont="1" applyFill="1" applyAlignment="1">
      <alignment horizontal="center" vertical="center" wrapText="1"/>
    </xf>
    <xf numFmtId="1" fontId="29" fillId="3" borderId="7" xfId="0" applyNumberFormat="1" applyFont="1" applyFill="1" applyBorder="1" applyAlignment="1">
      <alignment horizontal="center" vertical="center" wrapText="1"/>
    </xf>
    <xf numFmtId="0" fontId="35" fillId="3" borderId="0" xfId="0" applyFont="1" applyFill="1" applyAlignment="1">
      <alignment vertical="top" wrapText="1"/>
    </xf>
    <xf numFmtId="0" fontId="35" fillId="3" borderId="0" xfId="0" applyFont="1" applyFill="1" applyAlignment="1">
      <alignment horizontal="left" vertical="top" wrapText="1"/>
    </xf>
    <xf numFmtId="0" fontId="35" fillId="0" borderId="0" xfId="0" applyFont="1" applyAlignment="1">
      <alignment vertical="top"/>
    </xf>
    <xf numFmtId="1" fontId="35" fillId="3" borderId="0" xfId="0" applyNumberFormat="1" applyFont="1" applyFill="1" applyAlignment="1">
      <alignment horizontal="center" vertical="top" wrapText="1"/>
    </xf>
    <xf numFmtId="0" fontId="39" fillId="3" borderId="0" xfId="0" applyFont="1" applyFill="1" applyAlignment="1">
      <alignment vertical="top" wrapText="1"/>
    </xf>
    <xf numFmtId="1" fontId="35" fillId="3" borderId="0" xfId="0" applyNumberFormat="1" applyFont="1" applyFill="1" applyAlignment="1">
      <alignment vertical="top" wrapText="1"/>
    </xf>
    <xf numFmtId="0" fontId="35" fillId="3" borderId="7" xfId="0" applyFont="1" applyFill="1" applyBorder="1" applyAlignment="1">
      <alignment vertical="top" wrapText="1"/>
    </xf>
    <xf numFmtId="1" fontId="29" fillId="3" borderId="0" xfId="0" applyNumberFormat="1" applyFont="1" applyFill="1" applyAlignment="1">
      <alignment horizontal="center" vertical="center" wrapText="1"/>
    </xf>
    <xf numFmtId="1" fontId="40" fillId="3" borderId="0" xfId="0" applyNumberFormat="1" applyFont="1" applyFill="1" applyAlignment="1">
      <alignment horizontal="center" vertical="center" wrapText="1"/>
    </xf>
    <xf numFmtId="1" fontId="41" fillId="3" borderId="7" xfId="0" applyNumberFormat="1" applyFont="1" applyFill="1" applyBorder="1" applyAlignment="1">
      <alignment horizontal="center" vertical="center" wrapText="1"/>
    </xf>
    <xf numFmtId="1" fontId="41" fillId="3" borderId="0" xfId="0" applyNumberFormat="1" applyFont="1" applyFill="1" applyAlignment="1">
      <alignment horizontal="center" vertical="center" wrapText="1"/>
    </xf>
    <xf numFmtId="0" fontId="2" fillId="3" borderId="0" xfId="0" applyFont="1" applyFill="1" applyAlignment="1">
      <alignment horizontal="left"/>
    </xf>
    <xf numFmtId="0" fontId="2" fillId="3" borderId="0" xfId="0" applyFont="1" applyFill="1" applyAlignment="1">
      <alignment wrapText="1"/>
    </xf>
    <xf numFmtId="0" fontId="42" fillId="9" borderId="9" xfId="0" applyFont="1" applyFill="1" applyBorder="1" applyAlignment="1">
      <alignment horizontal="center"/>
    </xf>
    <xf numFmtId="0" fontId="42" fillId="9" borderId="9" xfId="0" applyFont="1" applyFill="1" applyBorder="1" applyAlignment="1">
      <alignment horizontal="center" wrapText="1"/>
    </xf>
    <xf numFmtId="0" fontId="43" fillId="3" borderId="9" xfId="0" applyFont="1" applyFill="1" applyBorder="1" applyAlignment="1">
      <alignment horizontal="center" vertical="center" wrapText="1"/>
    </xf>
    <xf numFmtId="0" fontId="11" fillId="3" borderId="9" xfId="0" applyFont="1" applyFill="1" applyBorder="1" applyAlignment="1">
      <alignment vertical="center" wrapText="1"/>
    </xf>
    <xf numFmtId="0" fontId="11" fillId="3" borderId="9" xfId="0" applyFont="1" applyFill="1" applyBorder="1" applyAlignment="1">
      <alignment horizontal="center" vertical="center"/>
    </xf>
    <xf numFmtId="0" fontId="11" fillId="3" borderId="9" xfId="0" applyFont="1" applyFill="1" applyBorder="1" applyAlignment="1">
      <alignment vertical="center"/>
    </xf>
    <xf numFmtId="0" fontId="7" fillId="3" borderId="0" xfId="0" applyFont="1" applyFill="1" applyAlignment="1">
      <alignment horizontal="center"/>
    </xf>
    <xf numFmtId="0" fontId="7" fillId="3" borderId="0" xfId="0" applyFont="1" applyFill="1" applyAlignment="1">
      <alignment horizontal="center"/>
    </xf>
    <xf numFmtId="0" fontId="11" fillId="3" borderId="9" xfId="0" applyFont="1" applyFill="1" applyBorder="1" applyAlignment="1">
      <alignment horizontal="center" vertical="center" wrapText="1"/>
    </xf>
    <xf numFmtId="0" fontId="44" fillId="3" borderId="9" xfId="0" applyFont="1" applyFill="1" applyBorder="1" applyAlignment="1">
      <alignment vertical="center" wrapText="1"/>
    </xf>
    <xf numFmtId="0" fontId="2" fillId="0" borderId="0" xfId="0" applyFont="1" applyAlignment="1">
      <alignment wrapText="1"/>
    </xf>
    <xf numFmtId="0" fontId="2" fillId="0" borderId="0" xfId="0" applyFont="1" applyAlignment="1">
      <alignment horizontal="center"/>
    </xf>
    <xf numFmtId="0" fontId="45" fillId="10" borderId="9" xfId="0" applyFont="1" applyFill="1" applyBorder="1" applyAlignment="1"/>
    <xf numFmtId="0" fontId="45" fillId="10" borderId="9" xfId="0" applyFont="1" applyFill="1" applyBorder="1" applyAlignment="1">
      <alignment horizontal="center"/>
    </xf>
    <xf numFmtId="0" fontId="45" fillId="11" borderId="9" xfId="0" applyFont="1" applyFill="1" applyBorder="1" applyAlignment="1">
      <alignment horizontal="center"/>
    </xf>
    <xf numFmtId="0" fontId="45" fillId="10" borderId="9" xfId="0" applyFont="1" applyFill="1" applyBorder="1" applyAlignment="1">
      <alignment horizontal="center"/>
    </xf>
    <xf numFmtId="0" fontId="46" fillId="12" borderId="9" xfId="0" applyFont="1" applyFill="1" applyBorder="1" applyAlignment="1">
      <alignment horizontal="center"/>
    </xf>
    <xf numFmtId="0" fontId="45" fillId="13" borderId="9" xfId="0" applyFont="1" applyFill="1" applyBorder="1" applyAlignment="1">
      <alignment horizontal="center"/>
    </xf>
    <xf numFmtId="0" fontId="45" fillId="14" borderId="9" xfId="0" applyFont="1" applyFill="1" applyBorder="1" applyAlignment="1">
      <alignment horizontal="center"/>
    </xf>
    <xf numFmtId="0" fontId="2" fillId="0" borderId="0" xfId="0" applyFont="1"/>
    <xf numFmtId="0" fontId="7" fillId="3" borderId="9" xfId="0" applyFont="1" applyFill="1" applyBorder="1" applyAlignment="1">
      <alignment horizontal="center"/>
    </xf>
    <xf numFmtId="179" fontId="7" fillId="3" borderId="9" xfId="0" applyNumberFormat="1" applyFont="1" applyFill="1" applyBorder="1" applyAlignment="1">
      <alignment horizontal="center"/>
    </xf>
    <xf numFmtId="179" fontId="7" fillId="3" borderId="9" xfId="0" applyNumberFormat="1" applyFont="1" applyFill="1" applyBorder="1" applyAlignment="1">
      <alignment horizontal="center"/>
    </xf>
    <xf numFmtId="0" fontId="46" fillId="0" borderId="9" xfId="0" applyFont="1" applyBorder="1" applyAlignment="1">
      <alignment horizontal="center"/>
    </xf>
    <xf numFmtId="0" fontId="46" fillId="0" borderId="9" xfId="0" applyFont="1" applyBorder="1" applyAlignment="1">
      <alignment horizontal="center"/>
    </xf>
    <xf numFmtId="0" fontId="2" fillId="0" borderId="9" xfId="0" applyFont="1" applyBorder="1" applyAlignment="1"/>
    <xf numFmtId="0" fontId="2" fillId="0" borderId="9" xfId="0" applyFont="1" applyBorder="1"/>
    <xf numFmtId="0" fontId="7" fillId="3" borderId="9" xfId="0" applyFont="1" applyFill="1" applyBorder="1" applyAlignment="1"/>
    <xf numFmtId="0" fontId="7" fillId="3" borderId="9" xfId="0" applyFont="1" applyFill="1" applyBorder="1" applyAlignment="1">
      <alignment horizontal="center"/>
    </xf>
    <xf numFmtId="0" fontId="7" fillId="7" borderId="9" xfId="0" applyFont="1" applyFill="1" applyBorder="1" applyAlignment="1"/>
    <xf numFmtId="0" fontId="7" fillId="7" borderId="9" xfId="0" applyFont="1" applyFill="1" applyBorder="1" applyAlignment="1">
      <alignment horizontal="center"/>
    </xf>
    <xf numFmtId="0" fontId="7" fillId="7" borderId="9" xfId="0" applyFont="1" applyFill="1" applyBorder="1" applyAlignment="1">
      <alignment horizontal="center"/>
    </xf>
    <xf numFmtId="0" fontId="7" fillId="3" borderId="9" xfId="0" applyFont="1" applyFill="1" applyBorder="1" applyAlignment="1"/>
    <xf numFmtId="0" fontId="7" fillId="7" borderId="9" xfId="0" applyFont="1" applyFill="1" applyBorder="1" applyAlignment="1"/>
    <xf numFmtId="0" fontId="45" fillId="3" borderId="9" xfId="0" applyFont="1" applyFill="1" applyBorder="1" applyAlignment="1"/>
    <xf numFmtId="0" fontId="45" fillId="3" borderId="9" xfId="0" applyFont="1" applyFill="1" applyBorder="1" applyAlignment="1">
      <alignment horizontal="center"/>
    </xf>
    <xf numFmtId="0" fontId="2" fillId="0" borderId="9" xfId="0" applyFont="1" applyBorder="1"/>
    <xf numFmtId="0" fontId="45" fillId="3" borderId="9" xfId="0" applyFont="1" applyFill="1" applyBorder="1" applyAlignment="1"/>
    <xf numFmtId="9" fontId="45" fillId="3" borderId="9" xfId="0" applyNumberFormat="1" applyFont="1" applyFill="1" applyBorder="1" applyAlignment="1">
      <alignment horizontal="center"/>
    </xf>
    <xf numFmtId="0" fontId="7" fillId="3" borderId="9" xfId="0" applyFont="1" applyFill="1" applyBorder="1" applyAlignment="1">
      <alignment horizontal="center"/>
    </xf>
    <xf numFmtId="9" fontId="45" fillId="7" borderId="9" xfId="0" applyNumberFormat="1" applyFont="1" applyFill="1" applyBorder="1" applyAlignment="1">
      <alignment horizontal="center"/>
    </xf>
    <xf numFmtId="0" fontId="45" fillId="3" borderId="0" xfId="0" applyFont="1" applyFill="1" applyAlignment="1"/>
    <xf numFmtId="0" fontId="45" fillId="3" borderId="0" xfId="0" applyFont="1" applyFill="1" applyAlignment="1">
      <alignment horizontal="center"/>
    </xf>
    <xf numFmtId="0" fontId="45" fillId="15" borderId="9" xfId="0" applyFont="1" applyFill="1" applyBorder="1" applyAlignment="1">
      <alignment horizontal="center" wrapText="1"/>
    </xf>
    <xf numFmtId="0" fontId="2" fillId="0" borderId="9" xfId="0" applyFont="1" applyBorder="1" applyAlignment="1">
      <alignment horizontal="center"/>
    </xf>
    <xf numFmtId="0" fontId="46" fillId="3" borderId="9" xfId="0" applyFont="1" applyFill="1" applyBorder="1" applyAlignment="1">
      <alignment horizontal="center"/>
    </xf>
    <xf numFmtId="0" fontId="2" fillId="0" borderId="9" xfId="0" applyFont="1" applyBorder="1" applyAlignment="1"/>
    <xf numFmtId="0" fontId="2" fillId="0" borderId="9" xfId="0" applyFont="1" applyBorder="1" applyAlignment="1">
      <alignment horizontal="center"/>
    </xf>
    <xf numFmtId="0" fontId="46" fillId="0" borderId="0" xfId="0" applyFont="1" applyAlignment="1">
      <alignment horizontal="center"/>
    </xf>
    <xf numFmtId="0" fontId="46" fillId="11" borderId="9" xfId="0" applyFont="1" applyFill="1" applyBorder="1" applyAlignment="1">
      <alignment horizontal="center"/>
    </xf>
    <xf numFmtId="0" fontId="46" fillId="13" borderId="9" xfId="0" applyFont="1" applyFill="1" applyBorder="1" applyAlignment="1">
      <alignment horizontal="center"/>
    </xf>
    <xf numFmtId="0" fontId="46" fillId="14" borderId="9" xfId="0" applyFont="1" applyFill="1" applyBorder="1" applyAlignment="1">
      <alignment horizontal="center"/>
    </xf>
    <xf numFmtId="0" fontId="46" fillId="3" borderId="0" xfId="0" applyFont="1" applyFill="1" applyAlignment="1">
      <alignment horizontal="center"/>
    </xf>
    <xf numFmtId="0" fontId="46" fillId="0" borderId="0" xfId="0" applyFont="1"/>
    <xf numFmtId="0" fontId="46" fillId="8" borderId="9" xfId="0" applyFont="1" applyFill="1" applyBorder="1" applyAlignment="1">
      <alignment horizontal="center" wrapText="1"/>
    </xf>
    <xf numFmtId="0" fontId="46" fillId="8" borderId="9" xfId="0" applyFont="1" applyFill="1" applyBorder="1" applyAlignment="1">
      <alignment horizontal="center" wrapText="1"/>
    </xf>
    <xf numFmtId="0" fontId="46" fillId="8" borderId="9" xfId="0" applyFont="1" applyFill="1" applyBorder="1" applyAlignment="1">
      <alignment horizontal="center"/>
    </xf>
    <xf numFmtId="0" fontId="46" fillId="8" borderId="9" xfId="0" applyFont="1" applyFill="1" applyBorder="1" applyAlignment="1">
      <alignment horizontal="center"/>
    </xf>
    <xf numFmtId="0" fontId="46" fillId="8" borderId="9" xfId="0" applyFont="1" applyFill="1" applyBorder="1" applyAlignment="1">
      <alignment horizontal="center" vertical="center"/>
    </xf>
    <xf numFmtId="0" fontId="46" fillId="0" borderId="9" xfId="0" applyFont="1" applyBorder="1" applyAlignment="1">
      <alignment horizontal="center" vertical="center" wrapText="1"/>
    </xf>
    <xf numFmtId="0" fontId="2" fillId="0" borderId="9"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xf>
    <xf numFmtId="0" fontId="2" fillId="16" borderId="9" xfId="0" applyFont="1" applyFill="1" applyBorder="1" applyAlignment="1">
      <alignment vertical="center" wrapText="1"/>
    </xf>
    <xf numFmtId="0" fontId="2" fillId="0" borderId="9" xfId="0" applyFont="1" applyBorder="1" applyAlignment="1">
      <alignment horizontal="left" vertical="top" wrapText="1"/>
    </xf>
    <xf numFmtId="0" fontId="2" fillId="0" borderId="9" xfId="0" applyFont="1" applyBorder="1" applyAlignment="1">
      <alignment horizontal="center" vertical="center"/>
    </xf>
    <xf numFmtId="0" fontId="2" fillId="13" borderId="9" xfId="0" applyFont="1" applyFill="1" applyBorder="1" applyAlignment="1">
      <alignment horizontal="center" vertical="center"/>
    </xf>
    <xf numFmtId="0" fontId="2" fillId="0" borderId="0" xfId="0" applyFont="1" applyAlignment="1">
      <alignment wrapText="1"/>
    </xf>
    <xf numFmtId="0" fontId="2" fillId="0" borderId="0" xfId="0" applyFont="1" applyAlignment="1">
      <alignment vertical="center"/>
    </xf>
    <xf numFmtId="0" fontId="47" fillId="0" borderId="0" xfId="0" applyFont="1" applyAlignment="1"/>
    <xf numFmtId="0" fontId="2" fillId="0" borderId="0" xfId="0" applyFont="1" applyAlignment="1">
      <alignment horizontal="left"/>
    </xf>
    <xf numFmtId="0" fontId="2" fillId="0" borderId="0" xfId="0" applyFont="1"/>
    <xf numFmtId="180" fontId="2" fillId="0" borderId="0" xfId="0" applyNumberFormat="1" applyFont="1" applyAlignment="1">
      <alignment horizontal="center"/>
    </xf>
    <xf numFmtId="0" fontId="2" fillId="0" borderId="0" xfId="0" applyFont="1" applyAlignment="1">
      <alignment wrapText="1"/>
    </xf>
    <xf numFmtId="0" fontId="46" fillId="0" borderId="0" xfId="0" applyFont="1" applyAlignment="1">
      <alignment horizontal="center"/>
    </xf>
    <xf numFmtId="0" fontId="2" fillId="0" borderId="0" xfId="0" applyFont="1" applyAlignment="1"/>
    <xf numFmtId="181" fontId="2" fillId="0" borderId="0" xfId="0" applyNumberFormat="1" applyFont="1" applyAlignment="1">
      <alignment horizontal="center"/>
    </xf>
    <xf numFmtId="180" fontId="2" fillId="0" borderId="0" xfId="0" applyNumberFormat="1" applyFont="1" applyAlignment="1">
      <alignment horizontal="center"/>
    </xf>
    <xf numFmtId="0" fontId="46" fillId="8" borderId="0" xfId="0" applyFont="1" applyFill="1" applyAlignment="1">
      <alignment horizontal="center"/>
    </xf>
    <xf numFmtId="0" fontId="46" fillId="8" borderId="0" xfId="0" applyFont="1" applyFill="1" applyAlignment="1">
      <alignment horizontal="center"/>
    </xf>
    <xf numFmtId="0" fontId="2" fillId="17" borderId="0" xfId="0" applyFont="1" applyFill="1" applyAlignment="1">
      <alignment horizontal="center"/>
    </xf>
    <xf numFmtId="0" fontId="2" fillId="17" borderId="0" xfId="0" applyFont="1" applyFill="1" applyAlignment="1">
      <alignment horizontal="left"/>
    </xf>
    <xf numFmtId="0" fontId="2" fillId="17" borderId="0" xfId="0" applyFont="1" applyFill="1" applyAlignment="1"/>
    <xf numFmtId="0" fontId="2" fillId="16" borderId="0" xfId="0" applyFont="1" applyFill="1" applyAlignment="1">
      <alignment horizontal="center"/>
    </xf>
    <xf numFmtId="0" fontId="2" fillId="0" borderId="0" xfId="0" applyFont="1" applyAlignment="1">
      <alignment horizontal="left"/>
    </xf>
    <xf numFmtId="0" fontId="2" fillId="0" borderId="0" xfId="0" applyFont="1" applyAlignment="1">
      <alignment horizontal="center"/>
    </xf>
    <xf numFmtId="0" fontId="2" fillId="3" borderId="0" xfId="0" applyFont="1" applyFill="1" applyAlignment="1">
      <alignment horizontal="center"/>
    </xf>
    <xf numFmtId="0" fontId="48" fillId="3" borderId="0" xfId="0" applyFont="1" applyFill="1" applyAlignment="1">
      <alignment vertical="top"/>
    </xf>
    <xf numFmtId="0" fontId="2" fillId="0" borderId="0" xfId="0" applyFont="1" applyAlignment="1">
      <alignment horizontal="center"/>
    </xf>
    <xf numFmtId="0" fontId="2" fillId="0" borderId="0" xfId="0" applyFont="1" applyAlignment="1">
      <alignment horizontal="left"/>
    </xf>
    <xf numFmtId="0" fontId="49" fillId="18" borderId="11" xfId="0" applyFont="1" applyFill="1" applyBorder="1" applyAlignment="1">
      <alignment vertical="top" wrapText="1"/>
    </xf>
    <xf numFmtId="0" fontId="49" fillId="18" borderId="12" xfId="0" applyFont="1" applyFill="1" applyBorder="1" applyAlignment="1">
      <alignment vertical="top" wrapText="1"/>
    </xf>
    <xf numFmtId="0" fontId="49" fillId="18" borderId="12" xfId="0" applyFont="1" applyFill="1" applyBorder="1" applyAlignment="1">
      <alignment vertical="top"/>
    </xf>
    <xf numFmtId="0" fontId="44" fillId="3" borderId="12" xfId="0" applyFont="1" applyFill="1" applyBorder="1" applyAlignment="1">
      <alignment vertical="top" wrapText="1"/>
    </xf>
    <xf numFmtId="0" fontId="44" fillId="3" borderId="12" xfId="0" applyFont="1" applyFill="1" applyBorder="1" applyAlignment="1">
      <alignment vertical="top" wrapText="1"/>
    </xf>
    <xf numFmtId="0" fontId="49" fillId="19" borderId="11" xfId="0" applyFont="1" applyFill="1" applyBorder="1" applyAlignment="1">
      <alignment vertical="top" wrapText="1"/>
    </xf>
    <xf numFmtId="0" fontId="49" fillId="19" borderId="12" xfId="0" applyFont="1" applyFill="1" applyBorder="1" applyAlignment="1">
      <alignment vertical="top" wrapText="1"/>
    </xf>
    <xf numFmtId="0" fontId="49" fillId="19" borderId="12" xfId="0" applyFont="1" applyFill="1" applyBorder="1" applyAlignment="1">
      <alignment vertical="top"/>
    </xf>
    <xf numFmtId="0" fontId="49" fillId="20" borderId="11" xfId="0" applyFont="1" applyFill="1" applyBorder="1" applyAlignment="1">
      <alignment vertical="top" wrapText="1"/>
    </xf>
    <xf numFmtId="0" fontId="49" fillId="20" borderId="12" xfId="0" applyFont="1" applyFill="1" applyBorder="1" applyAlignment="1">
      <alignment vertical="top" wrapText="1"/>
    </xf>
    <xf numFmtId="0" fontId="49" fillId="20" borderId="12" xfId="0" applyFont="1" applyFill="1" applyBorder="1" applyAlignment="1">
      <alignment vertical="top"/>
    </xf>
    <xf numFmtId="0" fontId="49" fillId="21" borderId="11" xfId="0" applyFont="1" applyFill="1" applyBorder="1" applyAlignment="1">
      <alignment vertical="top" wrapText="1"/>
    </xf>
    <xf numFmtId="0" fontId="49" fillId="21" borderId="12" xfId="0" applyFont="1" applyFill="1" applyBorder="1" applyAlignment="1">
      <alignment vertical="top" wrapText="1"/>
    </xf>
    <xf numFmtId="0" fontId="49" fillId="21" borderId="12" xfId="0" applyFont="1" applyFill="1" applyBorder="1" applyAlignment="1">
      <alignment vertical="top"/>
    </xf>
    <xf numFmtId="0" fontId="49" fillId="22" borderId="11" xfId="0" applyFont="1" applyFill="1" applyBorder="1" applyAlignment="1">
      <alignment vertical="top" wrapText="1"/>
    </xf>
    <xf numFmtId="0" fontId="49" fillId="22" borderId="12" xfId="0" applyFont="1" applyFill="1" applyBorder="1" applyAlignment="1">
      <alignment vertical="top" wrapText="1"/>
    </xf>
    <xf numFmtId="0" fontId="49" fillId="22" borderId="12" xfId="0" applyFont="1" applyFill="1" applyBorder="1" applyAlignment="1">
      <alignment vertical="top"/>
    </xf>
    <xf numFmtId="0" fontId="49" fillId="22" borderId="12" xfId="0" applyFont="1" applyFill="1" applyBorder="1" applyAlignment="1">
      <alignment vertical="top" wrapText="1"/>
    </xf>
    <xf numFmtId="0" fontId="49" fillId="23" borderId="11" xfId="0" applyFont="1" applyFill="1" applyBorder="1" applyAlignment="1">
      <alignment vertical="top" wrapText="1"/>
    </xf>
    <xf numFmtId="0" fontId="49" fillId="23" borderId="12" xfId="0" applyFont="1" applyFill="1" applyBorder="1" applyAlignment="1">
      <alignment vertical="top" wrapText="1"/>
    </xf>
    <xf numFmtId="0" fontId="49" fillId="23" borderId="12" xfId="0" applyFont="1" applyFill="1" applyBorder="1" applyAlignment="1">
      <alignment vertical="top"/>
    </xf>
    <xf numFmtId="0" fontId="49" fillId="24" borderId="11" xfId="0" applyFont="1" applyFill="1" applyBorder="1" applyAlignment="1">
      <alignment vertical="top" wrapText="1"/>
    </xf>
    <xf numFmtId="0" fontId="49" fillId="24" borderId="12" xfId="0" applyFont="1" applyFill="1" applyBorder="1" applyAlignment="1">
      <alignment vertical="top" wrapText="1"/>
    </xf>
    <xf numFmtId="0" fontId="49" fillId="24" borderId="12" xfId="0" applyFont="1" applyFill="1" applyBorder="1" applyAlignment="1">
      <alignment vertical="top"/>
    </xf>
    <xf numFmtId="0" fontId="49" fillId="25" borderId="11" xfId="0" applyFont="1" applyFill="1" applyBorder="1" applyAlignment="1">
      <alignment vertical="top" wrapText="1"/>
    </xf>
    <xf numFmtId="0" fontId="49" fillId="25" borderId="12" xfId="0" applyFont="1" applyFill="1" applyBorder="1" applyAlignment="1">
      <alignment vertical="top" wrapText="1"/>
    </xf>
    <xf numFmtId="0" fontId="49" fillId="25" borderId="12" xfId="0" applyFont="1" applyFill="1" applyBorder="1" applyAlignment="1">
      <alignment vertical="top"/>
    </xf>
    <xf numFmtId="0" fontId="49" fillId="25" borderId="12" xfId="0" applyFont="1" applyFill="1" applyBorder="1" applyAlignment="1">
      <alignment vertical="top" wrapText="1"/>
    </xf>
    <xf numFmtId="0" fontId="49" fillId="26" borderId="11" xfId="0" applyFont="1" applyFill="1" applyBorder="1" applyAlignment="1">
      <alignment vertical="top" wrapText="1"/>
    </xf>
    <xf numFmtId="0" fontId="49" fillId="26" borderId="12" xfId="0" applyFont="1" applyFill="1" applyBorder="1" applyAlignment="1">
      <alignment vertical="top" wrapText="1"/>
    </xf>
    <xf numFmtId="0" fontId="49" fillId="26" borderId="12" xfId="0" applyFont="1" applyFill="1" applyBorder="1" applyAlignment="1">
      <alignment vertical="top"/>
    </xf>
    <xf numFmtId="0" fontId="49" fillId="27" borderId="11" xfId="0" applyFont="1" applyFill="1" applyBorder="1" applyAlignment="1">
      <alignment vertical="top" wrapText="1"/>
    </xf>
    <xf numFmtId="0" fontId="49" fillId="27" borderId="12" xfId="0" applyFont="1" applyFill="1" applyBorder="1" applyAlignment="1">
      <alignment vertical="top" wrapText="1"/>
    </xf>
    <xf numFmtId="0" fontId="49" fillId="27" borderId="12" xfId="0" applyFont="1" applyFill="1" applyBorder="1" applyAlignment="1">
      <alignment vertical="top"/>
    </xf>
    <xf numFmtId="0" fontId="49" fillId="27" borderId="12" xfId="0" applyFont="1" applyFill="1" applyBorder="1" applyAlignment="1">
      <alignment vertical="top" wrapText="1"/>
    </xf>
    <xf numFmtId="0" fontId="49" fillId="28" borderId="11" xfId="0" applyFont="1" applyFill="1" applyBorder="1" applyAlignment="1">
      <alignment vertical="top" wrapText="1"/>
    </xf>
    <xf numFmtId="0" fontId="49" fillId="28" borderId="12" xfId="0" applyFont="1" applyFill="1" applyBorder="1" applyAlignment="1">
      <alignment vertical="top" wrapText="1"/>
    </xf>
    <xf numFmtId="0" fontId="49" fillId="28" borderId="12" xfId="0" applyFont="1" applyFill="1" applyBorder="1" applyAlignment="1">
      <alignment vertical="top"/>
    </xf>
    <xf numFmtId="0" fontId="49" fillId="28" borderId="12" xfId="0" applyFont="1" applyFill="1" applyBorder="1" applyAlignment="1">
      <alignment vertical="top" wrapText="1"/>
    </xf>
    <xf numFmtId="0" fontId="49" fillId="29" borderId="11" xfId="0" applyFont="1" applyFill="1" applyBorder="1" applyAlignment="1">
      <alignment vertical="top" wrapText="1"/>
    </xf>
    <xf numFmtId="0" fontId="49" fillId="29" borderId="12" xfId="0" applyFont="1" applyFill="1" applyBorder="1" applyAlignment="1">
      <alignment vertical="top" wrapText="1"/>
    </xf>
    <xf numFmtId="0" fontId="49" fillId="29" borderId="12" xfId="0" applyFont="1" applyFill="1" applyBorder="1" applyAlignment="1">
      <alignment vertical="top"/>
    </xf>
    <xf numFmtId="0" fontId="49" fillId="29" borderId="12" xfId="0" applyFont="1" applyFill="1" applyBorder="1" applyAlignment="1">
      <alignment vertical="top" wrapText="1"/>
    </xf>
    <xf numFmtId="0" fontId="49" fillId="30" borderId="11" xfId="0" applyFont="1" applyFill="1" applyBorder="1" applyAlignment="1">
      <alignment vertical="top" wrapText="1"/>
    </xf>
    <xf numFmtId="0" fontId="49" fillId="30" borderId="12" xfId="0" applyFont="1" applyFill="1" applyBorder="1" applyAlignment="1">
      <alignment vertical="top" wrapText="1"/>
    </xf>
    <xf numFmtId="0" fontId="49" fillId="30" borderId="12" xfId="0" applyFont="1" applyFill="1" applyBorder="1" applyAlignment="1">
      <alignment vertical="top"/>
    </xf>
    <xf numFmtId="0" fontId="49" fillId="30" borderId="12" xfId="0" applyFont="1" applyFill="1" applyBorder="1" applyAlignment="1">
      <alignment vertical="top" wrapText="1"/>
    </xf>
    <xf numFmtId="0" fontId="49" fillId="31" borderId="11" xfId="0" applyFont="1" applyFill="1" applyBorder="1" applyAlignment="1">
      <alignment vertical="top" wrapText="1"/>
    </xf>
    <xf numFmtId="0" fontId="49" fillId="31" borderId="12" xfId="0" applyFont="1" applyFill="1" applyBorder="1" applyAlignment="1">
      <alignment vertical="top" wrapText="1"/>
    </xf>
    <xf numFmtId="0" fontId="49" fillId="31" borderId="12" xfId="0" applyFont="1" applyFill="1" applyBorder="1" applyAlignment="1">
      <alignment vertical="top"/>
    </xf>
    <xf numFmtId="0" fontId="49" fillId="32" borderId="11" xfId="0" applyFont="1" applyFill="1" applyBorder="1" applyAlignment="1">
      <alignment vertical="top" wrapText="1"/>
    </xf>
    <xf numFmtId="0" fontId="49" fillId="32" borderId="12" xfId="0" applyFont="1" applyFill="1" applyBorder="1" applyAlignment="1">
      <alignment vertical="top" wrapText="1"/>
    </xf>
    <xf numFmtId="0" fontId="49" fillId="32" borderId="12" xfId="0" applyFont="1" applyFill="1" applyBorder="1" applyAlignment="1">
      <alignment vertical="top"/>
    </xf>
    <xf numFmtId="0" fontId="49" fillId="32" borderId="12" xfId="0" applyFont="1" applyFill="1" applyBorder="1" applyAlignment="1">
      <alignment vertical="top" wrapText="1"/>
    </xf>
    <xf numFmtId="0" fontId="49" fillId="33" borderId="11" xfId="0" applyFont="1" applyFill="1" applyBorder="1" applyAlignment="1">
      <alignment vertical="top" wrapText="1"/>
    </xf>
    <xf numFmtId="0" fontId="49" fillId="33" borderId="12" xfId="0" applyFont="1" applyFill="1" applyBorder="1" applyAlignment="1">
      <alignment vertical="top" wrapText="1"/>
    </xf>
    <xf numFmtId="0" fontId="49" fillId="33" borderId="12" xfId="0" applyFont="1" applyFill="1" applyBorder="1" applyAlignment="1">
      <alignment vertical="top"/>
    </xf>
    <xf numFmtId="0" fontId="7" fillId="0" borderId="0" xfId="0" applyFont="1" applyAlignment="1">
      <alignment vertical="top" wrapText="1"/>
    </xf>
    <xf numFmtId="0" fontId="7" fillId="0" borderId="0" xfId="0" applyFont="1" applyAlignment="1">
      <alignment vertical="top"/>
    </xf>
    <xf numFmtId="0" fontId="7" fillId="0" borderId="0" xfId="0" applyFont="1" applyAlignment="1">
      <alignment wrapText="1"/>
    </xf>
    <xf numFmtId="0" fontId="50" fillId="0" borderId="0" xfId="0" applyFont="1"/>
    <xf numFmtId="0" fontId="51" fillId="3" borderId="0" xfId="0" applyFont="1" applyFill="1"/>
    <xf numFmtId="0" fontId="47" fillId="0" borderId="0" xfId="0" applyFont="1" applyAlignment="1">
      <alignment horizontal="center"/>
    </xf>
    <xf numFmtId="0" fontId="52" fillId="0" borderId="0" xfId="0" applyFont="1"/>
    <xf numFmtId="0" fontId="53" fillId="0" borderId="0" xfId="0" applyFont="1" applyAlignment="1">
      <alignment vertical="top" wrapText="1"/>
    </xf>
    <xf numFmtId="0" fontId="54" fillId="0" borderId="0" xfId="0" applyFont="1"/>
    <xf numFmtId="0" fontId="54" fillId="0" borderId="0" xfId="0" applyFont="1" applyAlignment="1">
      <alignment vertical="top"/>
    </xf>
    <xf numFmtId="0" fontId="54" fillId="0" borderId="0" xfId="0" applyFont="1" applyAlignment="1">
      <alignment vertical="top" wrapText="1"/>
    </xf>
    <xf numFmtId="0" fontId="47" fillId="0" borderId="0" xfId="0" applyFont="1"/>
    <xf numFmtId="0" fontId="47" fillId="12" borderId="0" xfId="0" applyFont="1" applyFill="1" applyAlignment="1">
      <alignment horizontal="left" vertical="center"/>
    </xf>
    <xf numFmtId="0" fontId="55" fillId="12" borderId="0" xfId="0" applyFont="1" applyFill="1" applyAlignment="1">
      <alignment horizontal="center" vertical="center"/>
    </xf>
    <xf numFmtId="0" fontId="2" fillId="12" borderId="0" xfId="0" applyFont="1" applyFill="1"/>
    <xf numFmtId="0" fontId="56" fillId="12" borderId="0" xfId="0" applyFont="1" applyFill="1" applyAlignment="1">
      <alignment horizontal="center" vertical="center"/>
    </xf>
    <xf numFmtId="0" fontId="54" fillId="12" borderId="0" xfId="0" applyFont="1" applyFill="1" applyAlignment="1">
      <alignment horizontal="center" vertical="center" wrapText="1"/>
    </xf>
    <xf numFmtId="0" fontId="57" fillId="0" borderId="0" xfId="0" applyFont="1" applyAlignment="1">
      <alignment horizontal="center"/>
    </xf>
    <xf numFmtId="0" fontId="58" fillId="0" borderId="0" xfId="0" applyFont="1" applyAlignment="1">
      <alignment horizontal="center"/>
    </xf>
    <xf numFmtId="0" fontId="59" fillId="0" borderId="0" xfId="0" applyFont="1"/>
    <xf numFmtId="0" fontId="60" fillId="0" borderId="0" xfId="0" applyFont="1"/>
    <xf numFmtId="0" fontId="61" fillId="0" borderId="0" xfId="0" applyFont="1" applyAlignment="1"/>
    <xf numFmtId="0" fontId="62" fillId="0" borderId="0" xfId="0" applyFont="1" applyAlignment="1">
      <alignment horizontal="center"/>
    </xf>
    <xf numFmtId="0" fontId="63" fillId="0" borderId="0" xfId="0" applyFont="1" applyAlignment="1">
      <alignment vertical="top"/>
    </xf>
    <xf numFmtId="0" fontId="2" fillId="0" borderId="0" xfId="0" applyFont="1" applyAlignment="1">
      <alignment vertical="top" wrapText="1"/>
    </xf>
    <xf numFmtId="0" fontId="64" fillId="0" borderId="9" xfId="0" applyFont="1" applyBorder="1" applyAlignment="1">
      <alignment horizontal="center" vertical="top"/>
    </xf>
    <xf numFmtId="0" fontId="2" fillId="0" borderId="0" xfId="0" applyFont="1" applyAlignment="1">
      <alignment vertical="top"/>
    </xf>
    <xf numFmtId="0" fontId="64" fillId="17" borderId="9" xfId="0" applyFont="1" applyFill="1" applyBorder="1" applyAlignment="1">
      <alignment horizontal="center" vertical="top"/>
    </xf>
    <xf numFmtId="0" fontId="2" fillId="0" borderId="9" xfId="0" applyFont="1" applyBorder="1"/>
    <xf numFmtId="0" fontId="64" fillId="0" borderId="0" xfId="0" applyFont="1" applyAlignment="1">
      <alignment horizontal="center"/>
    </xf>
    <xf numFmtId="0" fontId="2" fillId="0" borderId="0" xfId="0" applyFont="1" applyAlignment="1">
      <alignment vertical="center" wrapText="1"/>
    </xf>
    <xf numFmtId="0" fontId="55" fillId="12" borderId="0" xfId="0" applyFont="1" applyFill="1" applyAlignment="1"/>
    <xf numFmtId="0" fontId="2" fillId="12" borderId="0" xfId="0" applyFont="1" applyFill="1"/>
    <xf numFmtId="0" fontId="54" fillId="0" borderId="0" xfId="0" applyFont="1"/>
    <xf numFmtId="0" fontId="65" fillId="3" borderId="0" xfId="0" applyFont="1" applyFill="1" applyAlignment="1"/>
    <xf numFmtId="0" fontId="2" fillId="12" borderId="0" xfId="0" applyFont="1" applyFill="1" applyAlignment="1"/>
    <xf numFmtId="0" fontId="2" fillId="0" borderId="9" xfId="0" applyFont="1" applyBorder="1" applyAlignment="1">
      <alignment horizontal="center" wrapText="1"/>
    </xf>
    <xf numFmtId="0" fontId="2" fillId="0" borderId="0" xfId="0" applyFont="1" applyAlignment="1">
      <alignment vertical="center"/>
    </xf>
    <xf numFmtId="0" fontId="2" fillId="14" borderId="9"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11" borderId="9"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2" fillId="34" borderId="9"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2" fillId="0" borderId="0" xfId="0" applyFont="1" applyAlignment="1">
      <alignment vertical="center"/>
    </xf>
    <xf numFmtId="0" fontId="66" fillId="0" borderId="0" xfId="0" applyFont="1" applyAlignment="1">
      <alignment vertical="top"/>
    </xf>
    <xf numFmtId="0" fontId="67" fillId="0" borderId="0" xfId="0" applyFont="1" applyAlignment="1">
      <alignment wrapText="1"/>
    </xf>
    <xf numFmtId="0" fontId="68" fillId="0" borderId="0" xfId="0" applyFont="1" applyAlignment="1">
      <alignment vertical="top" wrapText="1"/>
    </xf>
    <xf numFmtId="0" fontId="66" fillId="0" borderId="0" xfId="0" applyFont="1" applyAlignment="1">
      <alignment vertical="top" wrapText="1"/>
    </xf>
    <xf numFmtId="0" fontId="2" fillId="0" borderId="0" xfId="0" applyFont="1" applyAlignment="1">
      <alignment vertical="top"/>
    </xf>
    <xf numFmtId="0" fontId="69"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Alignment="1">
      <alignment vertical="top" wrapText="1"/>
    </xf>
    <xf numFmtId="0" fontId="2" fillId="0" borderId="0" xfId="0" applyFont="1" applyAlignment="1">
      <alignment vertical="top"/>
    </xf>
    <xf numFmtId="0" fontId="71" fillId="0" borderId="0" xfId="0" applyFont="1" applyAlignment="1">
      <alignment vertical="top" wrapText="1"/>
    </xf>
    <xf numFmtId="0" fontId="72" fillId="3" borderId="0" xfId="0" applyFont="1" applyFill="1" applyAlignment="1"/>
    <xf numFmtId="0" fontId="46" fillId="0" borderId="0" xfId="0" applyFont="1" applyAlignment="1">
      <alignment vertical="top"/>
    </xf>
    <xf numFmtId="0" fontId="73" fillId="0" borderId="0" xfId="0" applyFont="1" applyAlignment="1">
      <alignment vertical="top"/>
    </xf>
    <xf numFmtId="0" fontId="74" fillId="0" borderId="0" xfId="0" applyFont="1" applyAlignment="1"/>
    <xf numFmtId="0" fontId="46" fillId="0" borderId="0" xfId="0" applyFont="1" applyAlignment="1">
      <alignment horizontal="center" wrapText="1"/>
    </xf>
    <xf numFmtId="0" fontId="46" fillId="12" borderId="0" xfId="0" applyFont="1" applyFill="1" applyAlignment="1">
      <alignment horizontal="left"/>
    </xf>
    <xf numFmtId="0" fontId="46" fillId="12" borderId="0" xfId="0" applyFont="1" applyFill="1" applyAlignment="1">
      <alignment horizontal="center" wrapText="1"/>
    </xf>
    <xf numFmtId="0" fontId="2" fillId="12" borderId="0" xfId="0" applyFont="1" applyFill="1" applyAlignment="1">
      <alignment wrapText="1"/>
    </xf>
    <xf numFmtId="0" fontId="2" fillId="12" borderId="0" xfId="0" applyFont="1" applyFill="1" applyAlignment="1">
      <alignment horizontal="left"/>
    </xf>
    <xf numFmtId="0" fontId="46" fillId="12" borderId="0" xfId="0" applyFont="1" applyFill="1" applyAlignment="1">
      <alignment horizontal="center"/>
    </xf>
    <xf numFmtId="0" fontId="75" fillId="0" borderId="0" xfId="0" applyFont="1" applyAlignment="1"/>
    <xf numFmtId="0" fontId="66" fillId="0" borderId="0" xfId="0" applyFont="1" applyAlignment="1"/>
    <xf numFmtId="0" fontId="55" fillId="0" borderId="0" xfId="0" applyFont="1" applyAlignment="1">
      <alignment horizontal="center"/>
    </xf>
    <xf numFmtId="0" fontId="55" fillId="0" borderId="0" xfId="0" applyFont="1" applyAlignment="1"/>
    <xf numFmtId="0" fontId="2" fillId="0" borderId="0" xfId="0" applyFont="1" applyAlignment="1">
      <alignment horizontal="center" vertical="center"/>
    </xf>
    <xf numFmtId="0" fontId="2" fillId="35" borderId="0" xfId="0" applyFont="1" applyFill="1"/>
    <xf numFmtId="0" fontId="76" fillId="35" borderId="0" xfId="0" applyFont="1" applyFill="1" applyAlignment="1">
      <alignment horizontal="center"/>
    </xf>
    <xf numFmtId="0" fontId="2" fillId="36" borderId="0" xfId="0" applyFont="1" applyFill="1"/>
    <xf numFmtId="0" fontId="76" fillId="36" borderId="0" xfId="0" applyFont="1" applyFill="1" applyAlignment="1">
      <alignment horizontal="center"/>
    </xf>
    <xf numFmtId="0" fontId="2" fillId="11" borderId="0" xfId="0" applyFont="1" applyFill="1" applyAlignment="1">
      <alignment horizontal="center"/>
    </xf>
    <xf numFmtId="0" fontId="2" fillId="35" borderId="0" xfId="0" applyFont="1" applyFill="1" applyAlignment="1">
      <alignment horizontal="center"/>
    </xf>
    <xf numFmtId="0" fontId="2" fillId="36" borderId="0" xfId="0" applyFont="1" applyFill="1" applyAlignment="1">
      <alignment horizontal="center"/>
    </xf>
    <xf numFmtId="0" fontId="2" fillId="11" borderId="0" xfId="0" applyFont="1" applyFill="1"/>
    <xf numFmtId="0" fontId="2" fillId="37" borderId="0" xfId="0" applyFont="1" applyFill="1"/>
    <xf numFmtId="0" fontId="76" fillId="37" borderId="0" xfId="0" applyFont="1" applyFill="1" applyAlignment="1">
      <alignment horizontal="center"/>
    </xf>
    <xf numFmtId="0" fontId="2" fillId="38" borderId="0" xfId="0" applyFont="1" applyFill="1"/>
    <xf numFmtId="0" fontId="76" fillId="38" borderId="0" xfId="0" applyFont="1" applyFill="1" applyAlignment="1">
      <alignment horizontal="center"/>
    </xf>
    <xf numFmtId="0" fontId="2" fillId="35" borderId="0" xfId="0" applyFont="1" applyFill="1" applyAlignment="1"/>
    <xf numFmtId="0" fontId="2" fillId="36" borderId="0" xfId="0" applyFont="1" applyFill="1" applyAlignment="1"/>
    <xf numFmtId="0" fontId="77" fillId="3" borderId="0" xfId="0" applyFont="1" applyFill="1" applyAlignment="1"/>
    <xf numFmtId="0" fontId="66" fillId="12" borderId="0" xfId="0" applyFont="1" applyFill="1" applyAlignment="1">
      <alignment horizontal="center"/>
    </xf>
    <xf numFmtId="0" fontId="78" fillId="0" borderId="0" xfId="0" applyFont="1" applyAlignment="1">
      <alignment wrapText="1"/>
    </xf>
    <xf numFmtId="0" fontId="79" fillId="0" borderId="0" xfId="0" applyFont="1" applyAlignment="1">
      <alignment wrapText="1"/>
    </xf>
    <xf numFmtId="0" fontId="80" fillId="0" borderId="0" xfId="0" applyFont="1" applyAlignment="1">
      <alignment wrapText="1"/>
    </xf>
    <xf numFmtId="0" fontId="13" fillId="6"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81" fillId="6" borderId="9" xfId="0" applyFont="1" applyFill="1" applyBorder="1" applyAlignment="1">
      <alignment horizontal="center" vertical="center"/>
    </xf>
    <xf numFmtId="0" fontId="82" fillId="11" borderId="9" xfId="0" applyFont="1" applyFill="1" applyBorder="1" applyAlignment="1">
      <alignment horizontal="center" vertical="center"/>
    </xf>
    <xf numFmtId="0" fontId="18" fillId="8" borderId="9" xfId="0" applyFont="1" applyFill="1" applyBorder="1" applyAlignment="1">
      <alignment horizontal="center" vertical="top" wrapText="1"/>
    </xf>
    <xf numFmtId="0" fontId="18" fillId="8" borderId="9" xfId="0" applyFont="1" applyFill="1" applyBorder="1" applyAlignment="1">
      <alignment horizontal="left" vertical="top" wrapText="1"/>
    </xf>
    <xf numFmtId="0" fontId="2" fillId="3" borderId="9" xfId="0" applyFont="1" applyFill="1" applyBorder="1" applyAlignment="1">
      <alignment horizontal="center" vertical="top" wrapText="1"/>
    </xf>
    <xf numFmtId="0" fontId="2" fillId="3" borderId="9" xfId="0" applyFont="1" applyFill="1" applyBorder="1" applyAlignment="1">
      <alignment vertical="top" wrapText="1"/>
    </xf>
    <xf numFmtId="0" fontId="2" fillId="0" borderId="9" xfId="0" applyFont="1" applyBorder="1" applyAlignment="1">
      <alignment vertical="top"/>
    </xf>
    <xf numFmtId="0" fontId="18" fillId="3" borderId="9" xfId="0" applyFont="1" applyFill="1" applyBorder="1" applyAlignment="1">
      <alignment horizontal="center" vertical="top" wrapText="1"/>
    </xf>
    <xf numFmtId="0" fontId="18" fillId="3" borderId="9" xfId="0" applyFont="1" applyFill="1" applyBorder="1" applyAlignment="1">
      <alignment horizontal="left" vertical="top" wrapText="1"/>
    </xf>
    <xf numFmtId="0" fontId="2" fillId="0" borderId="9" xfId="0" applyFont="1" applyBorder="1" applyAlignment="1">
      <alignment horizontal="center" vertical="center"/>
    </xf>
    <xf numFmtId="0" fontId="2" fillId="0" borderId="9" xfId="0" applyFont="1" applyBorder="1" applyAlignment="1">
      <alignment vertical="top"/>
    </xf>
    <xf numFmtId="0" fontId="2" fillId="0" borderId="9" xfId="0" applyFont="1" applyBorder="1" applyAlignment="1">
      <alignment horizontal="left" vertical="top" wrapText="1"/>
    </xf>
    <xf numFmtId="0" fontId="2" fillId="0" borderId="9" xfId="0" applyFont="1" applyBorder="1" applyAlignment="1">
      <alignment horizontal="left" vertical="top"/>
    </xf>
    <xf numFmtId="0" fontId="2" fillId="0" borderId="9" xfId="0" applyFont="1" applyBorder="1" applyAlignment="1">
      <alignment horizontal="center" vertical="top" wrapText="1"/>
    </xf>
    <xf numFmtId="0" fontId="72" fillId="3" borderId="0" xfId="0" applyFont="1" applyFill="1" applyAlignment="1">
      <alignment horizontal="left" vertical="top"/>
    </xf>
    <xf numFmtId="0" fontId="72" fillId="3" borderId="0" xfId="0" applyFont="1" applyFill="1" applyAlignment="1">
      <alignment vertical="top"/>
    </xf>
    <xf numFmtId="0" fontId="2" fillId="0" borderId="0" xfId="0" applyFont="1" applyAlignment="1">
      <alignment horizontal="left" vertical="top" wrapText="1"/>
    </xf>
    <xf numFmtId="0" fontId="2" fillId="0" borderId="0" xfId="0" applyFont="1" applyAlignment="1">
      <alignment horizontal="center" vertical="top" wrapText="1"/>
    </xf>
    <xf numFmtId="0" fontId="28" fillId="8" borderId="0" xfId="0" applyFont="1" applyFill="1" applyAlignment="1">
      <alignment horizontal="center" vertical="top" wrapText="1"/>
    </xf>
    <xf numFmtId="0" fontId="28" fillId="3" borderId="0" xfId="0" applyFont="1" applyFill="1" applyAlignment="1">
      <alignment horizontal="center" vertical="center" wrapText="1"/>
    </xf>
    <xf numFmtId="0" fontId="27" fillId="3" borderId="0" xfId="0" applyFont="1" applyFill="1" applyAlignment="1">
      <alignment horizontal="left" vertical="top" wrapText="1"/>
    </xf>
    <xf numFmtId="0" fontId="2" fillId="0" borderId="0" xfId="0" applyFont="1" applyAlignment="1">
      <alignment horizontal="center" vertical="center"/>
    </xf>
    <xf numFmtId="0" fontId="29" fillId="39" borderId="0" xfId="0" applyFont="1" applyFill="1" applyAlignment="1">
      <alignment horizontal="center" vertical="center" wrapText="1"/>
    </xf>
    <xf numFmtId="0" fontId="31" fillId="39" borderId="0" xfId="0" applyFont="1" applyFill="1" applyAlignment="1">
      <alignment horizontal="left" vertical="top" wrapText="1"/>
    </xf>
    <xf numFmtId="0" fontId="35" fillId="0" borderId="0" xfId="0" applyFont="1" applyAlignment="1">
      <alignment horizontal="center" vertical="top" wrapText="1"/>
    </xf>
    <xf numFmtId="0" fontId="35"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horizontal="center" vertical="top"/>
    </xf>
    <xf numFmtId="0" fontId="81" fillId="40" borderId="0" xfId="0" applyFont="1" applyFill="1" applyAlignment="1">
      <alignment horizontal="center"/>
    </xf>
    <xf numFmtId="0" fontId="2" fillId="0" borderId="9" xfId="0" applyFont="1" applyBorder="1" applyAlignment="1">
      <alignment horizontal="left"/>
    </xf>
    <xf numFmtId="0" fontId="84" fillId="0" borderId="0" xfId="0" applyFont="1" applyAlignment="1">
      <alignment horizontal="center"/>
    </xf>
    <xf numFmtId="0" fontId="85" fillId="0" borderId="0" xfId="0" applyFont="1" applyAlignment="1">
      <alignment horizontal="center"/>
    </xf>
    <xf numFmtId="0" fontId="86" fillId="41" borderId="9" xfId="0" applyFont="1" applyFill="1" applyBorder="1" applyAlignment="1">
      <alignment horizontal="center" vertical="center"/>
    </xf>
    <xf numFmtId="0" fontId="86" fillId="41" borderId="9" xfId="0" applyFont="1" applyFill="1" applyBorder="1" applyAlignment="1">
      <alignment horizontal="center" vertical="top" wrapText="1"/>
    </xf>
    <xf numFmtId="0" fontId="86" fillId="41" borderId="9" xfId="0" applyFont="1" applyFill="1" applyBorder="1" applyAlignment="1">
      <alignment horizontal="center" vertical="top"/>
    </xf>
    <xf numFmtId="0" fontId="86" fillId="41" borderId="9" xfId="0" applyFont="1" applyFill="1" applyBorder="1" applyAlignment="1">
      <alignment horizontal="center"/>
    </xf>
    <xf numFmtId="0" fontId="87" fillId="0" borderId="9" xfId="0" applyFont="1" applyBorder="1" applyAlignment="1">
      <alignment vertical="top"/>
    </xf>
    <xf numFmtId="0" fontId="4" fillId="3" borderId="9" xfId="0" applyFont="1" applyFill="1" applyBorder="1" applyAlignment="1">
      <alignment horizontal="left"/>
    </xf>
    <xf numFmtId="0" fontId="4" fillId="0" borderId="9" xfId="0" applyFont="1" applyBorder="1" applyAlignment="1">
      <alignment horizontal="left"/>
    </xf>
    <xf numFmtId="0" fontId="87" fillId="0" borderId="9" xfId="0" applyFont="1" applyBorder="1" applyAlignment="1">
      <alignment horizontal="center" vertical="top" wrapText="1"/>
    </xf>
    <xf numFmtId="0" fontId="4" fillId="0" borderId="9" xfId="0" applyFont="1" applyBorder="1" applyAlignment="1">
      <alignment horizontal="left"/>
    </xf>
    <xf numFmtId="0" fontId="88" fillId="0" borderId="0" xfId="0" applyFont="1" applyAlignment="1">
      <alignment horizontal="center"/>
    </xf>
    <xf numFmtId="0" fontId="88" fillId="0" borderId="0" xfId="0" applyFont="1" applyAlignment="1">
      <alignment horizontal="center" vertical="top"/>
    </xf>
    <xf numFmtId="0" fontId="87" fillId="0" borderId="9" xfId="0" applyFont="1" applyBorder="1" applyAlignment="1"/>
    <xf numFmtId="0" fontId="10" fillId="6" borderId="10" xfId="0" applyFont="1" applyFill="1" applyBorder="1" applyAlignment="1">
      <alignment horizontal="center" vertical="top" wrapText="1"/>
    </xf>
    <xf numFmtId="0" fontId="0" fillId="0" borderId="0" xfId="0" applyFont="1" applyAlignment="1"/>
    <xf numFmtId="0" fontId="0" fillId="0" borderId="0" xfId="0" applyFont="1" applyAlignment="1"/>
    <xf numFmtId="0" fontId="14" fillId="45" borderId="16" xfId="0" applyFont="1" applyFill="1" applyBorder="1" applyAlignment="1">
      <alignment vertical="center" wrapText="1"/>
    </xf>
    <xf numFmtId="0" fontId="14" fillId="45" borderId="16" xfId="0" applyFont="1" applyFill="1" applyBorder="1" applyAlignment="1">
      <alignment vertical="top" wrapText="1"/>
    </xf>
    <xf numFmtId="0" fontId="14" fillId="45" borderId="16" xfId="0" applyFont="1" applyFill="1" applyBorder="1" applyAlignment="1">
      <alignment horizontal="left" vertical="top" wrapText="1"/>
    </xf>
    <xf numFmtId="0" fontId="15" fillId="45" borderId="16" xfId="0" applyFont="1" applyFill="1" applyBorder="1" applyAlignment="1">
      <alignment horizontal="center" vertical="top" wrapText="1"/>
    </xf>
    <xf numFmtId="0" fontId="16" fillId="45" borderId="16" xfId="0" applyFont="1" applyFill="1" applyBorder="1" applyAlignment="1">
      <alignment vertical="top" wrapText="1"/>
    </xf>
    <xf numFmtId="0" fontId="14" fillId="45" borderId="16" xfId="0" applyFont="1" applyFill="1" applyBorder="1" applyAlignment="1">
      <alignment horizontal="center" vertical="center" wrapText="1"/>
    </xf>
    <xf numFmtId="0" fontId="17" fillId="45" borderId="16" xfId="0" applyFont="1" applyFill="1" applyBorder="1" applyAlignment="1">
      <alignment horizontal="center" vertical="center" wrapText="1"/>
    </xf>
    <xf numFmtId="0" fontId="18" fillId="46" borderId="0" xfId="0" applyFont="1" applyFill="1" applyAlignment="1">
      <alignment vertical="top"/>
    </xf>
    <xf numFmtId="0" fontId="0" fillId="47" borderId="0" xfId="0" applyFill="1"/>
    <xf numFmtId="0" fontId="95" fillId="45" borderId="16" xfId="0" applyFont="1" applyFill="1" applyBorder="1" applyAlignment="1">
      <alignment vertical="center" wrapText="1"/>
    </xf>
    <xf numFmtId="0" fontId="95" fillId="45" borderId="16" xfId="0" applyFont="1" applyFill="1" applyBorder="1" applyAlignment="1">
      <alignment vertical="top" wrapText="1"/>
    </xf>
    <xf numFmtId="0" fontId="94" fillId="45" borderId="16" xfId="0" applyFont="1" applyFill="1" applyBorder="1" applyAlignment="1">
      <alignment horizontal="left" vertical="top" wrapText="1"/>
    </xf>
    <xf numFmtId="0" fontId="93" fillId="45" borderId="16" xfId="0" applyFont="1" applyFill="1" applyBorder="1" applyAlignment="1">
      <alignment vertical="top" wrapText="1"/>
    </xf>
    <xf numFmtId="0" fontId="14" fillId="45" borderId="16" xfId="0" applyFont="1" applyFill="1" applyBorder="1" applyAlignment="1">
      <alignment horizontal="center" vertical="top" wrapText="1"/>
    </xf>
    <xf numFmtId="0" fontId="18" fillId="45" borderId="0" xfId="0" applyFont="1" applyFill="1" applyAlignment="1">
      <alignment vertical="top"/>
    </xf>
    <xf numFmtId="0" fontId="93" fillId="45" borderId="16" xfId="0" applyFont="1" applyFill="1" applyBorder="1" applyAlignment="1">
      <alignment horizontal="left" vertical="top" wrapText="1"/>
    </xf>
    <xf numFmtId="0" fontId="15" fillId="45" borderId="16" xfId="0" applyFont="1" applyFill="1" applyBorder="1" applyAlignment="1">
      <alignment horizontal="center" vertical="center" wrapText="1"/>
    </xf>
    <xf numFmtId="0" fontId="93" fillId="45" borderId="16" xfId="0" applyFont="1" applyFill="1" applyBorder="1" applyAlignment="1">
      <alignment vertical="center" wrapText="1"/>
    </xf>
    <xf numFmtId="0" fontId="14" fillId="47" borderId="16" xfId="0" applyFont="1" applyFill="1" applyBorder="1" applyAlignment="1">
      <alignment vertical="top" wrapText="1"/>
    </xf>
    <xf numFmtId="0" fontId="93" fillId="47" borderId="16" xfId="0" applyFont="1" applyFill="1" applyBorder="1" applyAlignment="1">
      <alignment vertical="center" wrapText="1"/>
    </xf>
    <xf numFmtId="0" fontId="94" fillId="47" borderId="16" xfId="0" applyFont="1" applyFill="1" applyBorder="1" applyAlignment="1">
      <alignment vertical="top" wrapText="1"/>
    </xf>
    <xf numFmtId="0" fontId="15" fillId="45" borderId="16" xfId="0" applyFont="1" applyFill="1" applyBorder="1" applyAlignment="1">
      <alignment vertical="center" wrapText="1"/>
    </xf>
    <xf numFmtId="0" fontId="15" fillId="45" borderId="16" xfId="0" applyFont="1" applyFill="1" applyBorder="1" applyAlignment="1">
      <alignment vertical="top" wrapText="1"/>
    </xf>
    <xf numFmtId="0" fontId="14" fillId="45" borderId="16" xfId="0" applyFont="1" applyFill="1" applyBorder="1" applyAlignment="1">
      <alignment horizontal="left" vertical="top"/>
    </xf>
    <xf numFmtId="0" fontId="11" fillId="45" borderId="16" xfId="0" applyFont="1" applyFill="1" applyBorder="1" applyAlignment="1">
      <alignment horizontal="center" vertical="center"/>
    </xf>
    <xf numFmtId="0" fontId="19" fillId="46" borderId="0" xfId="0" applyFont="1" applyFill="1" applyAlignment="1">
      <alignment vertical="top"/>
    </xf>
    <xf numFmtId="0" fontId="99" fillId="45" borderId="16" xfId="0" applyFont="1" applyFill="1" applyBorder="1" applyAlignment="1">
      <alignment vertical="center" wrapText="1"/>
    </xf>
    <xf numFmtId="0" fontId="99" fillId="45" borderId="16" xfId="0" applyFont="1" applyFill="1" applyBorder="1" applyAlignment="1">
      <alignment vertical="top" wrapText="1"/>
    </xf>
    <xf numFmtId="0" fontId="19" fillId="45" borderId="0" xfId="0" applyFont="1" applyFill="1" applyAlignment="1">
      <alignment vertical="top"/>
    </xf>
    <xf numFmtId="0" fontId="98" fillId="45" borderId="16" xfId="0" applyFont="1" applyFill="1" applyBorder="1" applyAlignment="1">
      <alignment vertical="top" wrapText="1"/>
    </xf>
    <xf numFmtId="0" fontId="95" fillId="45" borderId="16" xfId="0" applyFont="1" applyFill="1" applyBorder="1" applyAlignment="1">
      <alignment horizontal="left" vertical="top" wrapText="1"/>
    </xf>
    <xf numFmtId="0" fontId="20" fillId="45" borderId="16" xfId="0" applyFont="1" applyFill="1" applyBorder="1" applyAlignment="1">
      <alignment vertical="top" wrapText="1"/>
    </xf>
    <xf numFmtId="0" fontId="94" fillId="45" borderId="16" xfId="0" applyFont="1" applyFill="1" applyBorder="1" applyAlignment="1">
      <alignment vertical="top" wrapText="1"/>
    </xf>
    <xf numFmtId="0" fontId="21" fillId="45" borderId="16" xfId="0" applyFont="1" applyFill="1" applyBorder="1" applyAlignment="1">
      <alignment vertical="top" wrapText="1"/>
    </xf>
    <xf numFmtId="0" fontId="15" fillId="45" borderId="16" xfId="0" applyFont="1" applyFill="1" applyBorder="1" applyAlignment="1">
      <alignment horizontal="left" vertical="top" wrapText="1"/>
    </xf>
    <xf numFmtId="0" fontId="14" fillId="45" borderId="16" xfId="0" applyFont="1" applyFill="1" applyBorder="1" applyAlignment="1">
      <alignment vertical="top"/>
    </xf>
    <xf numFmtId="0" fontId="14" fillId="45" borderId="16" xfId="0" applyFont="1" applyFill="1" applyBorder="1" applyAlignment="1">
      <alignment horizontal="center" vertical="center"/>
    </xf>
    <xf numFmtId="0" fontId="96" fillId="45" borderId="16" xfId="0" applyFont="1" applyFill="1" applyBorder="1" applyAlignment="1">
      <alignment vertical="top" wrapText="1"/>
    </xf>
    <xf numFmtId="0" fontId="18" fillId="45" borderId="17" xfId="0" applyFont="1" applyFill="1" applyBorder="1" applyAlignment="1">
      <alignment vertical="top"/>
    </xf>
    <xf numFmtId="0" fontId="94" fillId="45" borderId="16" xfId="0" applyFont="1" applyFill="1" applyBorder="1" applyAlignment="1">
      <alignment vertical="center" wrapText="1"/>
    </xf>
    <xf numFmtId="0" fontId="18" fillId="46" borderId="17" xfId="0" applyFont="1" applyFill="1" applyBorder="1" applyAlignment="1">
      <alignment vertical="top"/>
    </xf>
    <xf numFmtId="0" fontId="97" fillId="45" borderId="16" xfId="0" applyFont="1" applyFill="1" applyBorder="1" applyAlignment="1">
      <alignment vertical="top" wrapText="1"/>
    </xf>
    <xf numFmtId="0" fontId="19" fillId="45" borderId="17" xfId="0" applyFont="1" applyFill="1" applyBorder="1" applyAlignment="1">
      <alignment vertical="top"/>
    </xf>
    <xf numFmtId="0" fontId="97" fillId="45" borderId="16" xfId="0" applyFont="1" applyFill="1" applyBorder="1" applyAlignment="1">
      <alignment vertical="center" wrapText="1"/>
    </xf>
    <xf numFmtId="0" fontId="19" fillId="46" borderId="17" xfId="0" applyFont="1" applyFill="1" applyBorder="1" applyAlignment="1">
      <alignment vertical="top"/>
    </xf>
    <xf numFmtId="0" fontId="11" fillId="45" borderId="16" xfId="0" applyFont="1" applyFill="1" applyBorder="1" applyAlignment="1">
      <alignment horizontal="left" vertical="top"/>
    </xf>
    <xf numFmtId="0" fontId="97" fillId="45" borderId="16" xfId="0" applyFont="1" applyFill="1" applyBorder="1" applyAlignment="1">
      <alignment horizontal="left" vertical="center" wrapText="1"/>
    </xf>
    <xf numFmtId="0" fontId="19" fillId="46" borderId="17" xfId="0" applyFont="1" applyFill="1" applyBorder="1"/>
    <xf numFmtId="0" fontId="19" fillId="46" borderId="0" xfId="0" applyFont="1" applyFill="1"/>
    <xf numFmtId="0" fontId="0" fillId="47" borderId="16" xfId="0" applyFill="1" applyBorder="1"/>
    <xf numFmtId="0" fontId="97" fillId="45" borderId="16" xfId="0" applyFont="1" applyFill="1" applyBorder="1" applyAlignment="1">
      <alignment horizontal="left" vertical="top" wrapText="1"/>
    </xf>
    <xf numFmtId="0" fontId="94" fillId="45" borderId="16" xfId="0" applyFont="1" applyFill="1" applyBorder="1" applyAlignment="1">
      <alignment horizontal="left" vertical="center" wrapText="1"/>
    </xf>
    <xf numFmtId="0" fontId="14" fillId="45" borderId="16" xfId="0" applyFont="1" applyFill="1" applyBorder="1" applyAlignment="1">
      <alignment horizontal="left" vertical="center" wrapText="1"/>
    </xf>
    <xf numFmtId="0" fontId="19" fillId="46" borderId="0" xfId="0" applyFont="1" applyFill="1" applyAlignment="1">
      <alignment horizontal="center" vertical="center"/>
    </xf>
    <xf numFmtId="0" fontId="19" fillId="45" borderId="17" xfId="0" applyFont="1" applyFill="1" applyBorder="1"/>
    <xf numFmtId="0" fontId="19" fillId="45" borderId="0" xfId="0" applyFont="1" applyFill="1"/>
    <xf numFmtId="0" fontId="11" fillId="45" borderId="16" xfId="0" applyFont="1" applyFill="1" applyBorder="1" applyAlignment="1">
      <alignment horizontal="left"/>
    </xf>
    <xf numFmtId="0" fontId="20" fillId="45" borderId="16" xfId="0" applyFont="1" applyFill="1" applyBorder="1" applyAlignment="1">
      <alignment horizontal="left" vertical="top" wrapText="1"/>
    </xf>
    <xf numFmtId="0" fontId="22" fillId="45" borderId="16" xfId="0" applyFont="1" applyFill="1" applyBorder="1" applyAlignment="1">
      <alignment horizontal="left" vertical="top" wrapText="1"/>
    </xf>
    <xf numFmtId="0" fontId="93" fillId="45" borderId="16" xfId="0" applyFont="1" applyFill="1" applyBorder="1" applyAlignment="1">
      <alignment horizontal="left" vertical="center" wrapText="1"/>
    </xf>
    <xf numFmtId="0" fontId="14" fillId="45" borderId="16" xfId="0" applyFont="1" applyFill="1" applyBorder="1" applyAlignment="1">
      <alignment horizontal="left" vertical="center"/>
    </xf>
    <xf numFmtId="0" fontId="14" fillId="47" borderId="16" xfId="0" applyFont="1" applyFill="1" applyBorder="1" applyAlignment="1">
      <alignment horizontal="left" vertical="top" wrapText="1"/>
    </xf>
    <xf numFmtId="0" fontId="14" fillId="47" borderId="16" xfId="0" applyFont="1" applyFill="1" applyBorder="1" applyAlignment="1">
      <alignment horizontal="center" vertical="center" wrapText="1"/>
    </xf>
    <xf numFmtId="0" fontId="17" fillId="47" borderId="16" xfId="0" applyFont="1" applyFill="1" applyBorder="1" applyAlignment="1">
      <alignment horizontal="center" vertical="center" wrapText="1"/>
    </xf>
    <xf numFmtId="0" fontId="18" fillId="47" borderId="0" xfId="0" applyFont="1" applyFill="1" applyAlignment="1">
      <alignment vertical="top"/>
    </xf>
    <xf numFmtId="0" fontId="94" fillId="47" borderId="16" xfId="0" applyFont="1" applyFill="1" applyBorder="1" applyAlignment="1">
      <alignment horizontal="left" vertical="center" wrapText="1"/>
    </xf>
    <xf numFmtId="0" fontId="94" fillId="47" borderId="16" xfId="0" applyFont="1" applyFill="1" applyBorder="1" applyAlignment="1">
      <alignment horizontal="left" vertical="center"/>
    </xf>
    <xf numFmtId="0" fontId="94" fillId="47" borderId="16" xfId="0" applyFont="1" applyFill="1" applyBorder="1" applyAlignment="1">
      <alignment horizontal="left" vertical="top" wrapText="1"/>
    </xf>
    <xf numFmtId="0" fontId="95" fillId="47" borderId="16" xfId="0" applyFont="1" applyFill="1" applyBorder="1" applyAlignment="1">
      <alignment vertical="top" wrapText="1"/>
    </xf>
    <xf numFmtId="0" fontId="16" fillId="47" borderId="16" xfId="0" applyFont="1" applyFill="1" applyBorder="1" applyAlignment="1">
      <alignment horizontal="left" vertical="top" wrapText="1"/>
    </xf>
    <xf numFmtId="0" fontId="23" fillId="45" borderId="16" xfId="0" applyFont="1" applyFill="1" applyBorder="1"/>
    <xf numFmtId="0" fontId="15" fillId="47" borderId="16" xfId="0" applyFont="1" applyFill="1" applyBorder="1" applyAlignment="1">
      <alignment horizontal="center" vertical="center" wrapText="1"/>
    </xf>
    <xf numFmtId="0" fontId="11" fillId="47" borderId="16" xfId="0" applyFont="1" applyFill="1" applyBorder="1" applyAlignment="1">
      <alignment horizontal="center" vertical="center"/>
    </xf>
    <xf numFmtId="0" fontId="19" fillId="47" borderId="0" xfId="0" applyFont="1" applyFill="1" applyAlignment="1">
      <alignment vertical="top"/>
    </xf>
    <xf numFmtId="0" fontId="16" fillId="47" borderId="16" xfId="0" applyFont="1" applyFill="1" applyBorder="1" applyAlignment="1">
      <alignment vertical="top" wrapText="1"/>
    </xf>
    <xf numFmtId="0" fontId="97" fillId="47" borderId="16" xfId="0" applyFont="1" applyFill="1" applyBorder="1" applyAlignment="1">
      <alignment vertical="top" wrapText="1"/>
    </xf>
    <xf numFmtId="0" fontId="15" fillId="45" borderId="16" xfId="0" applyFont="1" applyFill="1" applyBorder="1" applyAlignment="1">
      <alignment horizontal="left" vertical="center" wrapText="1"/>
    </xf>
    <xf numFmtId="0" fontId="20" fillId="47" borderId="16" xfId="0" applyFont="1" applyFill="1" applyBorder="1" applyAlignment="1">
      <alignment vertical="top" wrapText="1"/>
    </xf>
    <xf numFmtId="0" fontId="97" fillId="47" borderId="16" xfId="0" applyFont="1" applyFill="1" applyBorder="1" applyAlignment="1">
      <alignment horizontal="left" vertical="top" wrapText="1"/>
    </xf>
    <xf numFmtId="0" fontId="15" fillId="47" borderId="16" xfId="0" applyFont="1" applyFill="1" applyBorder="1" applyAlignment="1">
      <alignment vertical="top" wrapText="1"/>
    </xf>
    <xf numFmtId="0" fontId="103" fillId="47" borderId="16" xfId="0" applyFont="1" applyFill="1" applyBorder="1" applyAlignment="1">
      <alignment horizontal="left" vertical="center" wrapText="1"/>
    </xf>
    <xf numFmtId="0" fontId="95" fillId="45" borderId="16" xfId="0" applyFont="1" applyFill="1" applyBorder="1" applyAlignment="1">
      <alignment horizontal="center" vertical="top" wrapText="1"/>
    </xf>
    <xf numFmtId="0" fontId="107" fillId="45" borderId="16" xfId="0" applyFont="1" applyFill="1" applyBorder="1" applyAlignment="1">
      <alignment horizontal="left" vertical="top" wrapText="1"/>
    </xf>
    <xf numFmtId="0" fontId="24" fillId="45" borderId="16" xfId="0" applyFont="1" applyFill="1" applyBorder="1" applyAlignment="1">
      <alignment horizontal="center" vertical="center" wrapText="1"/>
    </xf>
    <xf numFmtId="0" fontId="25" fillId="45" borderId="16" xfId="0" applyFont="1" applyFill="1" applyBorder="1" applyAlignment="1">
      <alignment horizontal="left" vertical="top" wrapText="1"/>
    </xf>
    <xf numFmtId="0" fontId="101" fillId="45" borderId="16" xfId="0" applyFont="1" applyFill="1" applyBorder="1" applyAlignment="1">
      <alignment horizontal="left" vertical="top" wrapText="1"/>
    </xf>
    <xf numFmtId="0" fontId="11" fillId="45" borderId="16" xfId="0" applyFont="1" applyFill="1" applyBorder="1" applyAlignment="1">
      <alignment vertical="top"/>
    </xf>
    <xf numFmtId="0" fontId="96" fillId="45" borderId="16" xfId="0" applyFont="1" applyFill="1" applyBorder="1" applyAlignment="1">
      <alignment vertical="center" wrapText="1"/>
    </xf>
    <xf numFmtId="0" fontId="11" fillId="45" borderId="16" xfId="0" applyFont="1" applyFill="1" applyBorder="1"/>
    <xf numFmtId="0" fontId="2" fillId="45" borderId="0" xfId="0" applyFont="1" applyFill="1" applyAlignment="1">
      <alignment vertical="top"/>
    </xf>
    <xf numFmtId="0" fontId="18" fillId="46" borderId="16" xfId="0" applyFont="1" applyFill="1" applyBorder="1" applyAlignment="1">
      <alignment vertical="top"/>
    </xf>
    <xf numFmtId="0" fontId="18" fillId="45" borderId="16" xfId="0" applyFont="1" applyFill="1" applyBorder="1" applyAlignment="1">
      <alignment vertical="top"/>
    </xf>
    <xf numFmtId="0" fontId="19" fillId="46" borderId="16" xfId="0" applyFont="1" applyFill="1" applyBorder="1" applyAlignment="1">
      <alignment vertical="top"/>
    </xf>
    <xf numFmtId="0" fontId="19" fillId="45" borderId="16" xfId="0" applyFont="1" applyFill="1" applyBorder="1" applyAlignment="1">
      <alignment vertical="top"/>
    </xf>
    <xf numFmtId="0" fontId="18" fillId="47" borderId="16" xfId="0" applyFont="1" applyFill="1" applyBorder="1" applyAlignment="1">
      <alignment vertical="top"/>
    </xf>
    <xf numFmtId="0" fontId="19" fillId="47" borderId="16" xfId="0" applyFont="1" applyFill="1" applyBorder="1" applyAlignment="1">
      <alignment vertical="top"/>
    </xf>
    <xf numFmtId="0" fontId="19" fillId="46" borderId="16" xfId="0" applyFont="1" applyFill="1" applyBorder="1"/>
    <xf numFmtId="0" fontId="2" fillId="45" borderId="16" xfId="0" applyFont="1" applyFill="1" applyBorder="1" applyAlignment="1">
      <alignment vertical="top"/>
    </xf>
    <xf numFmtId="0" fontId="2" fillId="0" borderId="0" xfId="2"/>
    <xf numFmtId="0" fontId="108" fillId="0" borderId="0" xfId="2" applyFont="1"/>
    <xf numFmtId="0" fontId="2" fillId="0" borderId="0" xfId="2" applyAlignment="1">
      <alignment horizontal="right"/>
    </xf>
    <xf numFmtId="0" fontId="45" fillId="0" borderId="0" xfId="2" applyFont="1"/>
    <xf numFmtId="0" fontId="2" fillId="0" borderId="16" xfId="2" applyBorder="1"/>
    <xf numFmtId="31" fontId="2" fillId="0" borderId="16" xfId="2" applyNumberFormat="1" applyBorder="1" applyAlignment="1">
      <alignment horizontal="left"/>
    </xf>
    <xf numFmtId="0" fontId="108" fillId="0" borderId="16" xfId="2" applyFont="1" applyBorder="1" applyAlignment="1">
      <alignment horizontal="left"/>
    </xf>
    <xf numFmtId="0" fontId="109" fillId="0" borderId="0" xfId="2" applyFont="1"/>
    <xf numFmtId="0" fontId="111" fillId="0" borderId="0" xfId="2" applyFont="1"/>
    <xf numFmtId="0" fontId="106" fillId="0" borderId="0" xfId="1" applyBorder="1"/>
    <xf numFmtId="0" fontId="112" fillId="0" borderId="0" xfId="2" applyFont="1"/>
    <xf numFmtId="0" fontId="4" fillId="0" borderId="0" xfId="0" applyFont="1" applyAlignment="1"/>
    <xf numFmtId="0" fontId="113" fillId="0" borderId="0" xfId="2" applyFont="1"/>
    <xf numFmtId="0" fontId="114" fillId="0" borderId="0" xfId="0" applyFont="1" applyAlignment="1">
      <alignment horizontal="left" vertical="center" indent="1"/>
    </xf>
    <xf numFmtId="0" fontId="115" fillId="0" borderId="0" xfId="0" applyFont="1" applyAlignment="1">
      <alignment vertical="center"/>
    </xf>
    <xf numFmtId="0" fontId="110" fillId="0" borderId="0" xfId="0" applyFont="1" applyAlignment="1">
      <alignment vertical="center"/>
    </xf>
    <xf numFmtId="0" fontId="110" fillId="0" borderId="0" xfId="0" applyFont="1" applyAlignment="1">
      <alignment horizontal="left" vertical="center" indent="3"/>
    </xf>
    <xf numFmtId="0" fontId="110" fillId="0" borderId="0" xfId="0" applyFont="1" applyAlignment="1">
      <alignment horizontal="left" vertical="center"/>
    </xf>
    <xf numFmtId="0" fontId="0" fillId="0" borderId="0" xfId="0" applyFill="1"/>
    <xf numFmtId="0" fontId="116" fillId="0" borderId="0" xfId="2" applyFont="1"/>
    <xf numFmtId="0" fontId="92" fillId="6" borderId="0" xfId="0" applyFont="1" applyFill="1" applyAlignment="1">
      <alignment horizontal="center" vertical="top"/>
    </xf>
    <xf numFmtId="0" fontId="2" fillId="5" borderId="0" xfId="0" applyFont="1" applyFill="1" applyAlignment="1">
      <alignment vertical="center"/>
    </xf>
    <xf numFmtId="0" fontId="2" fillId="6" borderId="0" xfId="0" applyFont="1" applyFill="1" applyAlignment="1">
      <alignment vertical="center"/>
    </xf>
    <xf numFmtId="0" fontId="13" fillId="6" borderId="0" xfId="0" applyFont="1" applyFill="1" applyAlignment="1">
      <alignment horizontal="center" vertical="top" wrapText="1"/>
    </xf>
    <xf numFmtId="0" fontId="117" fillId="45" borderId="16" xfId="0" applyFont="1" applyFill="1" applyBorder="1" applyAlignment="1">
      <alignment horizontal="center" vertical="center" wrapText="1"/>
    </xf>
    <xf numFmtId="0" fontId="117" fillId="46" borderId="16" xfId="0" applyFont="1" applyFill="1" applyBorder="1" applyAlignment="1">
      <alignment horizontal="center" vertical="center" wrapText="1"/>
    </xf>
    <xf numFmtId="0" fontId="0" fillId="0" borderId="0" xfId="0"/>
    <xf numFmtId="0" fontId="35" fillId="0" borderId="0" xfId="0" applyFont="1" applyAlignment="1">
      <alignment vertical="top" wrapText="1"/>
    </xf>
    <xf numFmtId="0" fontId="117" fillId="47" borderId="16" xfId="0" applyFont="1" applyFill="1" applyBorder="1" applyAlignment="1">
      <alignment horizontal="center" vertical="center" wrapText="1"/>
    </xf>
    <xf numFmtId="0" fontId="118" fillId="46" borderId="16" xfId="0" applyFont="1" applyFill="1" applyBorder="1" applyAlignment="1">
      <alignment horizontal="center" vertical="center" wrapText="1"/>
    </xf>
    <xf numFmtId="0" fontId="119" fillId="45" borderId="16" xfId="0" applyFont="1" applyFill="1" applyBorder="1" applyAlignment="1">
      <alignment horizontal="center" vertical="center" wrapText="1"/>
    </xf>
    <xf numFmtId="0" fontId="119" fillId="46" borderId="16" xfId="0" applyFont="1" applyFill="1" applyBorder="1" applyAlignment="1">
      <alignment horizontal="center" vertical="center" wrapText="1"/>
    </xf>
    <xf numFmtId="0" fontId="2" fillId="45" borderId="16" xfId="0" applyFont="1" applyFill="1" applyBorder="1"/>
    <xf numFmtId="0" fontId="120" fillId="45" borderId="16" xfId="0" applyFont="1" applyFill="1" applyBorder="1"/>
    <xf numFmtId="0" fontId="109" fillId="0" borderId="0" xfId="2" applyFont="1" applyAlignment="1">
      <alignment vertical="top" wrapText="1"/>
    </xf>
    <xf numFmtId="0" fontId="110" fillId="0" borderId="0" xfId="3" applyFont="1" applyAlignment="1">
      <alignment vertical="top" wrapText="1"/>
    </xf>
    <xf numFmtId="0" fontId="1" fillId="2" borderId="0" xfId="0" applyFont="1" applyFill="1" applyAlignment="1">
      <alignment horizontal="center" vertical="top" wrapText="1"/>
    </xf>
    <xf numFmtId="0" fontId="0" fillId="0" borderId="0" xfId="0" applyFont="1" applyAlignment="1"/>
    <xf numFmtId="0" fontId="3" fillId="3" borderId="1" xfId="0" applyFont="1" applyFill="1" applyBorder="1" applyAlignment="1"/>
    <xf numFmtId="0" fontId="2" fillId="0" borderId="2" xfId="0" applyFont="1" applyBorder="1"/>
    <xf numFmtId="0" fontId="2" fillId="0" borderId="3" xfId="0" applyFont="1" applyBorder="1"/>
    <xf numFmtId="0" fontId="3" fillId="3" borderId="1" xfId="0" applyFont="1" applyFill="1" applyBorder="1" applyAlignment="1">
      <alignment vertical="top" wrapText="1"/>
    </xf>
    <xf numFmtId="0" fontId="3" fillId="3" borderId="1" xfId="0" applyFont="1" applyFill="1" applyBorder="1" applyAlignment="1">
      <alignment wrapText="1"/>
    </xf>
    <xf numFmtId="0" fontId="1" fillId="2" borderId="1" xfId="0" applyFont="1" applyFill="1" applyBorder="1" applyAlignment="1">
      <alignment horizontal="center"/>
    </xf>
    <xf numFmtId="0" fontId="6" fillId="4" borderId="0" xfId="0" applyFont="1" applyFill="1" applyAlignment="1">
      <alignment horizontal="center"/>
    </xf>
    <xf numFmtId="0" fontId="3" fillId="3" borderId="1" xfId="0" applyFont="1" applyFill="1" applyBorder="1" applyAlignment="1">
      <alignment horizontal="center"/>
    </xf>
    <xf numFmtId="0" fontId="7" fillId="5" borderId="7" xfId="0" applyFont="1" applyFill="1" applyBorder="1" applyAlignment="1">
      <alignment vertical="center"/>
    </xf>
    <xf numFmtId="178" fontId="29" fillId="3" borderId="0" xfId="0" applyNumberFormat="1" applyFont="1" applyFill="1" applyAlignment="1">
      <alignment horizontal="center" vertical="center" wrapText="1"/>
    </xf>
    <xf numFmtId="178" fontId="41" fillId="3" borderId="7" xfId="0" applyNumberFormat="1" applyFont="1" applyFill="1" applyBorder="1" applyAlignment="1">
      <alignment horizontal="center" vertical="center" wrapText="1"/>
    </xf>
    <xf numFmtId="0" fontId="7" fillId="5" borderId="10" xfId="0" applyFont="1" applyFill="1" applyBorder="1" applyAlignment="1">
      <alignment vertical="center"/>
    </xf>
    <xf numFmtId="0" fontId="2" fillId="0" borderId="11" xfId="0" applyFont="1" applyBorder="1"/>
    <xf numFmtId="0" fontId="7" fillId="5" borderId="8" xfId="0" applyFont="1" applyFill="1" applyBorder="1" applyAlignment="1">
      <alignment vertical="center"/>
    </xf>
    <xf numFmtId="0" fontId="2" fillId="0" borderId="12" xfId="0" applyFont="1" applyBorder="1"/>
    <xf numFmtId="0" fontId="9" fillId="5" borderId="0" xfId="0" applyFont="1" applyFill="1" applyAlignment="1">
      <alignment horizontal="center" vertical="center" wrapText="1"/>
    </xf>
    <xf numFmtId="0" fontId="2" fillId="0" borderId="8" xfId="0" applyFont="1" applyBorder="1"/>
    <xf numFmtId="0" fontId="2" fillId="0" borderId="13" xfId="0" applyFont="1" applyBorder="1"/>
    <xf numFmtId="0" fontId="10" fillId="5" borderId="0" xfId="0" applyFont="1" applyFill="1" applyAlignment="1">
      <alignment horizontal="center" vertical="center" wrapText="1"/>
    </xf>
    <xf numFmtId="0" fontId="11" fillId="5" borderId="8" xfId="0" applyFont="1" applyFill="1" applyBorder="1" applyAlignment="1">
      <alignment vertical="center"/>
    </xf>
    <xf numFmtId="177" fontId="26" fillId="3" borderId="1" xfId="0" applyNumberFormat="1" applyFont="1" applyFill="1" applyBorder="1" applyAlignment="1">
      <alignment horizontal="center" vertical="center" wrapText="1"/>
    </xf>
    <xf numFmtId="49" fontId="26" fillId="3" borderId="1" xfId="0" applyNumberFormat="1" applyFont="1" applyFill="1" applyBorder="1" applyAlignment="1">
      <alignment horizontal="center"/>
    </xf>
    <xf numFmtId="0" fontId="2" fillId="0" borderId="0" xfId="0" applyFont="1" applyAlignment="1"/>
    <xf numFmtId="0" fontId="2" fillId="0" borderId="0" xfId="0" applyFont="1" applyAlignment="1">
      <alignment wrapText="1"/>
    </xf>
    <xf numFmtId="0" fontId="2" fillId="12" borderId="0" xfId="0" applyFont="1" applyFill="1" applyAlignment="1">
      <alignment wrapText="1"/>
    </xf>
    <xf numFmtId="0" fontId="42" fillId="9" borderId="10" xfId="0" applyFont="1" applyFill="1" applyBorder="1" applyAlignment="1">
      <alignment horizontal="center" vertical="center" wrapText="1"/>
    </xf>
    <xf numFmtId="0" fontId="2" fillId="0" borderId="14" xfId="0" applyFont="1" applyBorder="1"/>
    <xf numFmtId="0" fontId="42" fillId="9" borderId="6" xfId="0" applyFont="1" applyFill="1" applyBorder="1" applyAlignment="1">
      <alignment horizontal="center" vertical="center" wrapText="1"/>
    </xf>
    <xf numFmtId="0" fontId="42" fillId="9" borderId="6" xfId="0" applyFont="1" applyFill="1" applyBorder="1" applyAlignment="1">
      <alignment horizontal="center" vertical="center"/>
    </xf>
    <xf numFmtId="0" fontId="11" fillId="3" borderId="1" xfId="0" applyFont="1" applyFill="1" applyBorder="1" applyAlignment="1">
      <alignment vertical="top" wrapText="1"/>
    </xf>
    <xf numFmtId="0" fontId="47" fillId="0" borderId="0" xfId="0" applyFont="1" applyAlignment="1">
      <alignment vertical="center"/>
    </xf>
    <xf numFmtId="0" fontId="53" fillId="0" borderId="0" xfId="0" applyFont="1" applyAlignment="1">
      <alignment vertical="top" wrapText="1"/>
    </xf>
    <xf numFmtId="0" fontId="47" fillId="0" borderId="0" xfId="0" applyFont="1" applyAlignment="1">
      <alignment horizontal="left" vertical="center"/>
    </xf>
    <xf numFmtId="0" fontId="57" fillId="0" borderId="0" xfId="0" applyFont="1" applyAlignment="1">
      <alignment horizontal="center" vertical="center"/>
    </xf>
    <xf numFmtId="0" fontId="53" fillId="0" borderId="0" xfId="0" applyFont="1" applyAlignment="1">
      <alignment horizontal="left" vertical="top" wrapText="1"/>
    </xf>
    <xf numFmtId="0" fontId="2" fillId="0" borderId="4" xfId="0" applyFont="1" applyBorder="1" applyAlignment="1">
      <alignment horizontal="center" vertical="center" wrapText="1"/>
    </xf>
    <xf numFmtId="0" fontId="2" fillId="0" borderId="5" xfId="0" applyFont="1" applyBorder="1"/>
    <xf numFmtId="0" fontId="2" fillId="0" borderId="6" xfId="0" applyFont="1" applyBorder="1"/>
    <xf numFmtId="0" fontId="2" fillId="0" borderId="7" xfId="0" applyFont="1" applyBorder="1"/>
    <xf numFmtId="0" fontId="2" fillId="0" borderId="15" xfId="0" applyFont="1" applyBorder="1"/>
    <xf numFmtId="0" fontId="2" fillId="0" borderId="0" xfId="0" applyFont="1" applyAlignment="1">
      <alignment vertical="top" wrapText="1"/>
    </xf>
    <xf numFmtId="0" fontId="70" fillId="0" borderId="0" xfId="0" applyFont="1" applyAlignment="1">
      <alignment vertical="top" wrapText="1"/>
    </xf>
    <xf numFmtId="0" fontId="2" fillId="11" borderId="0" xfId="0" applyFont="1" applyFill="1" applyAlignment="1">
      <alignment horizontal="center"/>
    </xf>
    <xf numFmtId="0" fontId="76" fillId="11" borderId="0" xfId="0" applyFont="1" applyFill="1" applyAlignment="1">
      <alignment horizontal="center"/>
    </xf>
    <xf numFmtId="0" fontId="2" fillId="36" borderId="0" xfId="0" applyFont="1" applyFill="1" applyAlignment="1">
      <alignment horizontal="center"/>
    </xf>
    <xf numFmtId="0" fontId="2" fillId="35" borderId="0" xfId="0" applyFont="1" applyFill="1" applyAlignment="1">
      <alignment horizontal="center"/>
    </xf>
    <xf numFmtId="0" fontId="83" fillId="0" borderId="0" xfId="0" applyFont="1" applyAlignment="1">
      <alignment horizontal="left" vertical="top" wrapText="1"/>
    </xf>
    <xf numFmtId="0" fontId="87" fillId="12" borderId="10" xfId="0" applyFont="1" applyFill="1" applyBorder="1" applyAlignment="1">
      <alignment horizontal="center" vertical="center"/>
    </xf>
    <xf numFmtId="0" fontId="87" fillId="0" borderId="10" xfId="0" applyFont="1" applyBorder="1" applyAlignment="1">
      <alignment horizontal="center" vertical="top" wrapText="1"/>
    </xf>
    <xf numFmtId="0" fontId="86" fillId="14" borderId="10" xfId="0" applyFont="1" applyFill="1" applyBorder="1" applyAlignment="1">
      <alignment horizontal="center" vertical="center"/>
    </xf>
    <xf numFmtId="0" fontId="86" fillId="44" borderId="10" xfId="0" applyFont="1" applyFill="1" applyBorder="1" applyAlignment="1">
      <alignment horizontal="center" vertical="center"/>
    </xf>
    <xf numFmtId="0" fontId="86" fillId="42" borderId="10" xfId="0" applyFont="1" applyFill="1" applyBorder="1" applyAlignment="1">
      <alignment horizontal="center" vertical="center"/>
    </xf>
    <xf numFmtId="0" fontId="86" fillId="43" borderId="10" xfId="0" applyFont="1" applyFill="1" applyBorder="1" applyAlignment="1">
      <alignment horizontal="center" vertical="center"/>
    </xf>
  </cellXfs>
  <cellStyles count="4">
    <cellStyle name="ハイパーリンク" xfId="1" builtinId="8"/>
    <cellStyle name="標準" xfId="0" builtinId="0"/>
    <cellStyle name="標準 2" xfId="3" xr:uid="{2F673ECE-F093-4762-ABB5-93F6C909BE64}"/>
    <cellStyle name="標準 3" xfId="2" xr:uid="{841070B9-A27E-436C-BF51-6DBE16B133A7}"/>
  </cellStyles>
  <dxfs count="13">
    <dxf>
      <fill>
        <patternFill patternType="solid">
          <fgColor rgb="FF00FFFF"/>
          <bgColor rgb="FF00FFFF"/>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FFFF"/>
          <bgColor rgb="FFFFFFFF"/>
        </patternFill>
      </fill>
    </dxf>
    <dxf>
      <fill>
        <patternFill patternType="solid">
          <fgColor rgb="FFE8F0FE"/>
          <bgColor rgb="FFE8F0FE"/>
        </patternFill>
      </fill>
    </dxf>
    <dxf>
      <fill>
        <patternFill patternType="solid">
          <fgColor rgb="FFE8F0FE"/>
          <bgColor rgb="FFE8F0FE"/>
        </patternFill>
      </fill>
    </dxf>
    <dxf>
      <fill>
        <patternFill patternType="solid">
          <fgColor rgb="FFFFFFFF"/>
          <bgColor rgb="FFFFFFFF"/>
        </patternFill>
      </fill>
    </dxf>
    <dxf>
      <fill>
        <patternFill patternType="solid">
          <fgColor rgb="FF5B95F9"/>
          <bgColor rgb="FF5B95F9"/>
        </patternFill>
      </fill>
    </dxf>
    <dxf>
      <fill>
        <patternFill patternType="solid">
          <fgColor rgb="FFFFFFFF"/>
          <bgColor rgb="FFFFFFFF"/>
        </patternFill>
      </fill>
    </dxf>
    <dxf>
      <fill>
        <patternFill patternType="solid">
          <fgColor rgb="FFE8F0FE"/>
          <bgColor rgb="FFE8F0FE"/>
        </patternFill>
      </fill>
    </dxf>
    <dxf>
      <fill>
        <patternFill patternType="solid">
          <fgColor rgb="FFE8F0FE"/>
          <bgColor rgb="FFE8F0FE"/>
        </patternFill>
      </fill>
    </dxf>
    <dxf>
      <fill>
        <patternFill patternType="solid">
          <fgColor rgb="FFFFFFFF"/>
          <bgColor rgb="FFFFFFFF"/>
        </patternFill>
      </fill>
    </dxf>
  </dxfs>
  <tableStyles count="4">
    <tableStyle name="Domain Definitions-style" pivot="0" count="2" xr9:uid="{00000000-0011-0000-FFFF-FFFF00000000}">
      <tableStyleElement type="firstRowStripe" dxfId="12"/>
      <tableStyleElement type="secondRowStripe" dxfId="11"/>
    </tableStyle>
    <tableStyle name="Domain Definitions-style 2" pivot="0" count="2" xr9:uid="{00000000-0011-0000-FFFF-FFFF01000000}">
      <tableStyleElement type="firstRowStripe" dxfId="10"/>
      <tableStyleElement type="secondRowStripe" dxfId="9"/>
    </tableStyle>
    <tableStyle name="DomainAssignments-style" pivot="0" count="3" xr9:uid="{00000000-0011-0000-FFFF-FFFF02000000}">
      <tableStyleElement type="headerRow" dxfId="8"/>
      <tableStyleElement type="firstRowStripe" dxfId="7"/>
      <tableStyleElement type="secondRowStripe" dxfId="6"/>
    </tableStyle>
    <tableStyle name="DomainAssignments-style 2" pivot="0" count="2" xr9:uid="{00000000-0011-0000-FFFF-FFFF03000000}">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125942</xdr:colOff>
      <xdr:row>28</xdr:row>
      <xdr:rowOff>19051</xdr:rowOff>
    </xdr:from>
    <xdr:to>
      <xdr:col>1</xdr:col>
      <xdr:colOff>1066346</xdr:colOff>
      <xdr:row>32</xdr:row>
      <xdr:rowOff>144452</xdr:rowOff>
    </xdr:to>
    <xdr:pic>
      <xdr:nvPicPr>
        <xdr:cNvPr id="2" name="図 1">
          <a:extLst>
            <a:ext uri="{FF2B5EF4-FFF2-40B4-BE49-F238E27FC236}">
              <a16:creationId xmlns:a16="http://schemas.microsoft.com/office/drawing/2014/main" id="{6D383172-84F7-4C0D-B001-3EAF4A0D1E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942" y="6953251"/>
          <a:ext cx="2283429" cy="781050"/>
        </a:xfrm>
        <a:prstGeom prst="rect">
          <a:avLst/>
        </a:prstGeom>
        <a:ln>
          <a:solidFill>
            <a:schemeClr val="tx1"/>
          </a:solidFill>
        </a:ln>
      </xdr:spPr>
    </xdr:pic>
    <xdr:clientData/>
  </xdr:twoCellAnchor>
  <xdr:oneCellAnchor>
    <xdr:from>
      <xdr:col>0</xdr:col>
      <xdr:colOff>0</xdr:colOff>
      <xdr:row>0</xdr:row>
      <xdr:rowOff>0</xdr:rowOff>
    </xdr:from>
    <xdr:ext cx="2000250" cy="819150"/>
    <xdr:pic>
      <xdr:nvPicPr>
        <xdr:cNvPr id="4" name="image1.png" title="Image">
          <a:extLst>
            <a:ext uri="{FF2B5EF4-FFF2-40B4-BE49-F238E27FC236}">
              <a16:creationId xmlns:a16="http://schemas.microsoft.com/office/drawing/2014/main" id="{68BD022C-9859-4A5A-B6C8-164EEAFD4A65}"/>
            </a:ext>
          </a:extLst>
        </xdr:cNvPr>
        <xdr:cNvPicPr preferRelativeResize="0"/>
      </xdr:nvPicPr>
      <xdr:blipFill>
        <a:blip xmlns:r="http://schemas.openxmlformats.org/officeDocument/2006/relationships" r:embed="rId2" cstate="print"/>
        <a:stretch>
          <a:fillRect/>
        </a:stretch>
      </xdr:blipFill>
      <xdr:spPr>
        <a:xfrm>
          <a:off x="0" y="0"/>
          <a:ext cx="2000250" cy="819150"/>
        </a:xfrm>
        <a:prstGeom prst="rect">
          <a:avLst/>
        </a:prstGeom>
        <a:noFill/>
      </xdr:spPr>
    </xdr:pic>
    <xdr:clientData fLocksWithSheet="0"/>
  </xdr:oneCellAnchor>
  <xdr:oneCellAnchor>
    <xdr:from>
      <xdr:col>0</xdr:col>
      <xdr:colOff>0</xdr:colOff>
      <xdr:row>0</xdr:row>
      <xdr:rowOff>0</xdr:rowOff>
    </xdr:from>
    <xdr:ext cx="2000250" cy="819150"/>
    <xdr:pic>
      <xdr:nvPicPr>
        <xdr:cNvPr id="5" name="image1.png" title="Image">
          <a:extLst>
            <a:ext uri="{FF2B5EF4-FFF2-40B4-BE49-F238E27FC236}">
              <a16:creationId xmlns:a16="http://schemas.microsoft.com/office/drawing/2014/main" id="{90DBCCB9-1294-4D06-A34B-C9FF3A98A0F7}"/>
            </a:ext>
          </a:extLst>
        </xdr:cNvPr>
        <xdr:cNvPicPr preferRelativeResize="0"/>
      </xdr:nvPicPr>
      <xdr:blipFill>
        <a:blip xmlns:r="http://schemas.openxmlformats.org/officeDocument/2006/relationships" r:embed="rId2" cstate="print"/>
        <a:stretch>
          <a:fillRect/>
        </a:stretch>
      </xdr:blipFill>
      <xdr:spPr>
        <a:xfrm>
          <a:off x="0" y="0"/>
          <a:ext cx="2000250" cy="8191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9525</xdr:rowOff>
    </xdr:from>
    <xdr:ext cx="2152650" cy="7048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000250" cy="819150"/>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3200400</xdr:colOff>
      <xdr:row>0</xdr:row>
      <xdr:rowOff>1310640</xdr:rowOff>
    </xdr:to>
    <xdr:pic>
      <xdr:nvPicPr>
        <xdr:cNvPr id="1025" name="image1.png">
          <a:extLst>
            <a:ext uri="{FF2B5EF4-FFF2-40B4-BE49-F238E27FC236}">
              <a16:creationId xmlns:a16="http://schemas.microsoft.com/office/drawing/2014/main" id="{8040CF96-F2CF-4B74-A2AD-9C49DFC4B7D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65960" cy="8534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3200400</xdr:colOff>
      <xdr:row>0</xdr:row>
      <xdr:rowOff>1310640</xdr:rowOff>
    </xdr:to>
    <xdr:pic>
      <xdr:nvPicPr>
        <xdr:cNvPr id="1026" name="Picture 2">
          <a:extLst>
            <a:ext uri="{FF2B5EF4-FFF2-40B4-BE49-F238E27FC236}">
              <a16:creationId xmlns:a16="http://schemas.microsoft.com/office/drawing/2014/main" id="{986B9F0F-369E-415E-9535-05D85D2442D3}"/>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65960" cy="8534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74</xdr:row>
      <xdr:rowOff>0</xdr:rowOff>
    </xdr:from>
    <xdr:ext cx="9144000" cy="5143500"/>
    <xdr:pic>
      <xdr:nvPicPr>
        <xdr:cNvPr id="2" name="image2.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0</xdr:colOff>
      <xdr:row>76</xdr:row>
      <xdr:rowOff>0</xdr:rowOff>
    </xdr:from>
    <xdr:ext cx="7143750" cy="4257675"/>
    <xdr:pic>
      <xdr:nvPicPr>
        <xdr:cNvPr id="3" name="image7.png" title="Image">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962025</xdr:colOff>
      <xdr:row>41</xdr:row>
      <xdr:rowOff>57150</xdr:rowOff>
    </xdr:from>
    <xdr:ext cx="6143625" cy="2771775"/>
    <xdr:pic>
      <xdr:nvPicPr>
        <xdr:cNvPr id="4" name="image11.png" title="Image">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962025</xdr:colOff>
      <xdr:row>40</xdr:row>
      <xdr:rowOff>190500</xdr:rowOff>
    </xdr:from>
    <xdr:ext cx="5200650" cy="2562225"/>
    <xdr:pic>
      <xdr:nvPicPr>
        <xdr:cNvPr id="5" name="image6.png" title="Image">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13</xdr:col>
      <xdr:colOff>933450</xdr:colOff>
      <xdr:row>40</xdr:row>
      <xdr:rowOff>190500</xdr:rowOff>
    </xdr:from>
    <xdr:ext cx="5114925" cy="2562225"/>
    <xdr:pic>
      <xdr:nvPicPr>
        <xdr:cNvPr id="6" name="image12.png" title="Image">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962025</xdr:colOff>
      <xdr:row>103</xdr:row>
      <xdr:rowOff>171450</xdr:rowOff>
    </xdr:from>
    <xdr:ext cx="9144000" cy="4171950"/>
    <xdr:pic>
      <xdr:nvPicPr>
        <xdr:cNvPr id="7" name="image8.png" title="Image">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933450</xdr:colOff>
      <xdr:row>73</xdr:row>
      <xdr:rowOff>171450</xdr:rowOff>
    </xdr:from>
    <xdr:ext cx="10287000" cy="6972300"/>
    <xdr:pic>
      <xdr:nvPicPr>
        <xdr:cNvPr id="2" name="image5.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209550</xdr:colOff>
      <xdr:row>72</xdr:row>
      <xdr:rowOff>1066800</xdr:rowOff>
    </xdr:from>
    <xdr:ext cx="7772400" cy="6972300"/>
    <xdr:pic>
      <xdr:nvPicPr>
        <xdr:cNvPr id="3" name="image3.jpg" title="Image">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971550</xdr:colOff>
      <xdr:row>32</xdr:row>
      <xdr:rowOff>19050</xdr:rowOff>
    </xdr:from>
    <xdr:ext cx="7067550" cy="4943475"/>
    <xdr:pic>
      <xdr:nvPicPr>
        <xdr:cNvPr id="4" name="image10.jpg" title="Image">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95250</xdr:colOff>
      <xdr:row>32</xdr:row>
      <xdr:rowOff>28575</xdr:rowOff>
    </xdr:from>
    <xdr:ext cx="8496300" cy="5334000"/>
    <xdr:pic>
      <xdr:nvPicPr>
        <xdr:cNvPr id="5" name="image9.jpg" title="Image">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16</xdr:col>
      <xdr:colOff>323850</xdr:colOff>
      <xdr:row>32</xdr:row>
      <xdr:rowOff>228600</xdr:rowOff>
    </xdr:from>
    <xdr:ext cx="8496300" cy="4533900"/>
    <xdr:pic>
      <xdr:nvPicPr>
        <xdr:cNvPr id="6" name="image4.png" title="Image">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F3:F23" headerRowCount="0">
  <tableColumns count="1">
    <tableColumn id="1" xr3:uid="{00000000-0010-0000-0000-000001000000}" name="Column1"/>
  </tableColumns>
  <tableStyleInfo name="Domain Definition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1" headerRowCount="0">
  <tableColumns count="1">
    <tableColumn id="1" xr3:uid="{00000000-0010-0000-0100-000001000000}" name="Column1"/>
  </tableColumns>
  <tableStyleInfo name="Domain Definition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3:F27">
  <tableColumns count="6">
    <tableColumn id="1" xr3:uid="{00000000-0010-0000-0200-000001000000}" name="Control Domain"/>
    <tableColumn id="2" xr3:uid="{00000000-0010-0000-0200-000002000000}" name="Short_x000a_ Name"/>
    <tableColumn id="3" xr3:uid="{00000000-0010-0000-0200-000003000000}" name="# _x000a_Controls"/>
    <tableColumn id="4" xr3:uid="{00000000-0010-0000-0200-000004000000}" name="Carry over to _x000a_Version 2 (Yes/No)?"/>
    <tableColumn id="5" xr3:uid="{00000000-0010-0000-0200-000005000000}" name="Volunteers"/>
    <tableColumn id="6" xr3:uid="{00000000-0010-0000-0200-000006000000}" name="Start"/>
  </tableColumns>
  <tableStyleInfo name="DomainAssignments-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D48:F48" headerRowCount="0">
  <tableColumns count="3">
    <tableColumn id="1" xr3:uid="{00000000-0010-0000-0300-000001000000}" name="Column1"/>
    <tableColumn id="2" xr3:uid="{00000000-0010-0000-0300-000002000000}" name="Column2"/>
    <tableColumn id="3" xr3:uid="{00000000-0010-0000-0300-000003000000}" name="Column3"/>
  </tableColumns>
  <tableStyleInfo name="DomainAssignments-style 2" showFirstColumn="1" showLastColumn="1"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loudsecurityalliance.jp/"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nvlpubs.nist.gov/nistpubs/FIPS/NIST.FIPS.199.pdf" TargetMode="External"/><Relationship Id="rId2" Type="http://schemas.openxmlformats.org/officeDocument/2006/relationships/hyperlink" Target="https://rusecure.rutgers.edu/content/step-2-risk-assessment" TargetMode="External"/><Relationship Id="rId1" Type="http://schemas.openxmlformats.org/officeDocument/2006/relationships/hyperlink" Target="https://security.calpoly.edu/content/policies/asset-risk-level-examples" TargetMode="External"/><Relationship Id="rId5" Type="http://schemas.openxmlformats.org/officeDocument/2006/relationships/hyperlink" Target="https://www.enisa.europa.eu/publications/archive/risk-management-it-security-for-micro-and-small-businesses/at_download/fullReport" TargetMode="External"/><Relationship Id="rId4" Type="http://schemas.openxmlformats.org/officeDocument/2006/relationships/hyperlink" Target="https://nvlpubs.nist.gov/nistpubs/FIPS/NIST.FIPS.199.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nvlpubs.nist.gov/nistpubs/legacy/sp/nistspecialpublication800-100.pdf" TargetMode="External"/><Relationship Id="rId2" Type="http://schemas.openxmlformats.org/officeDocument/2006/relationships/hyperlink" Target="https://www.owasp.org/index.php/Category:Control" TargetMode="External"/><Relationship Id="rId1" Type="http://schemas.openxmlformats.org/officeDocument/2006/relationships/hyperlink" Target="https://www.sans.edu/cyber-research/security-laboratory/article/security-controls" TargetMode="External"/><Relationship Id="rId5" Type="http://schemas.openxmlformats.org/officeDocument/2006/relationships/hyperlink" Target="https://www.enisa.europa.eu/publications/archive/obtaining-support/at_download/fullReport" TargetMode="External"/><Relationship Id="rId4" Type="http://schemas.openxmlformats.org/officeDocument/2006/relationships/hyperlink" Target="https://na.theiia.org/standards-guidance/recommended-guidance/practice-guides/Pages/GTAG1.aspx"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3.weforum.org/docs/47498_Industrial_Internet_Things_Safety_Security_Protocol_WP-FINAL.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digitalguardian.com/blog/what-are-indicators-compromise" TargetMode="External"/><Relationship Id="rId7" Type="http://schemas.openxmlformats.org/officeDocument/2006/relationships/hyperlink" Target="https://www.scnsoft.com/blog/indicators-of-compromise-their-role-in-a-companys-information-security" TargetMode="External"/><Relationship Id="rId2" Type="http://schemas.openxmlformats.org/officeDocument/2006/relationships/hyperlink" Target="https://nvlpubs.nist.gov/nistpubs/SpecialPublications/NIST.SP.800-61r2.pdf" TargetMode="External"/><Relationship Id="rId1" Type="http://schemas.openxmlformats.org/officeDocument/2006/relationships/hyperlink" Target="https://nvlpubs.nist.gov/nistpubs/SpecialPublications/NIST.SP.800-150.pdf" TargetMode="External"/><Relationship Id="rId6" Type="http://schemas.openxmlformats.org/officeDocument/2006/relationships/hyperlink" Target="https://www.darkreading.com/attacks-breaches/top-15-indicators-of-compromise/d/d-id/1140647" TargetMode="External"/><Relationship Id="rId5" Type="http://schemas.openxmlformats.org/officeDocument/2006/relationships/hyperlink" Target="https://www.youtube.com/watch?v=J3_paW7mlfs" TargetMode="External"/><Relationship Id="rId4" Type="http://schemas.openxmlformats.org/officeDocument/2006/relationships/hyperlink" Target="https://www.youtube.com/watch?v=g-DI0YP_j-8" TargetMode="External"/></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extlink.com.hk/iot-solution/" TargetMode="External"/><Relationship Id="rId7" Type="http://schemas.openxmlformats.org/officeDocument/2006/relationships/hyperlink" Target="https://aws.amazon.com/compliance/shared-responsibility-model/" TargetMode="External"/><Relationship Id="rId2" Type="http://schemas.openxmlformats.org/officeDocument/2006/relationships/hyperlink" Target="https://www.iot-now.com/2017/03/03/59211-common-security-model-typical-hazards-iot/" TargetMode="External"/><Relationship Id="rId1" Type="http://schemas.openxmlformats.org/officeDocument/2006/relationships/hyperlink" Target="https://dzone.com/articles/10-cloud-platforms-for-internet-of-things-iot" TargetMode="External"/><Relationship Id="rId6" Type="http://schemas.openxmlformats.org/officeDocument/2006/relationships/hyperlink" Target="https://www.synopsys.com/blogs/software-security/transitioning-applications-to-cloud/" TargetMode="External"/><Relationship Id="rId5" Type="http://schemas.openxmlformats.org/officeDocument/2006/relationships/hyperlink" Target="https://searchcloudcomputing.techtarget.com/definition/Infrastructure-as-a-Service-IaaS" TargetMode="External"/><Relationship Id="rId4" Type="http://schemas.openxmlformats.org/officeDocument/2006/relationships/hyperlink" Target="https://devopedia.org/iot-cloud-platform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medium.com/@wiprodigital/enterprise-reference-architecture-a-primer-on-iot-based-systems-2c243953ac33" TargetMode="External"/><Relationship Id="rId2" Type="http://schemas.openxmlformats.org/officeDocument/2006/relationships/hyperlink" Target="https://www.forbes.com/sites/mikekavis/2016/02/25/iot-is-the-killer-app-for-big-data/" TargetMode="External"/><Relationship Id="rId1" Type="http://schemas.openxmlformats.org/officeDocument/2006/relationships/hyperlink" Target="https://www.slideshare.net/IoTAnalytics/global-io-t-day-2015-vslideshare" TargetMode="External"/><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nist.gov/cyberframework/online-learning/informative-reference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ist.gov/sites/default/files/documents/cyberframework/cybersecurity-framework-021214.pdf" TargetMode="External"/><Relationship Id="rId2" Type="http://schemas.openxmlformats.org/officeDocument/2006/relationships/hyperlink" Target="http://nvlpubs.nist.gov/nistpubs/SpecialPublications/NIST.SP.800-53r4.pdf" TargetMode="External"/><Relationship Id="rId1" Type="http://schemas.openxmlformats.org/officeDocument/2006/relationships/hyperlink" Target="http://csrc.nist.gov/publications/drafts/nistir-8170/nistir8170-draft.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17" Type="http://schemas.openxmlformats.org/officeDocument/2006/relationships/hyperlink" Target="https://csrc.nist.gov/projects/cryptographic-module-validation-program" TargetMode="External"/><Relationship Id="rId21" Type="http://schemas.openxmlformats.org/officeDocument/2006/relationships/hyperlink" Target="https://www.blackhat.com/docs/us-15/materials/us-15-Zillner-ZigBee-Exploited-The-Good-The-Bad-And-The-Ugly-wp.pdf" TargetMode="External"/><Relationship Id="rId42" Type="http://schemas.openxmlformats.org/officeDocument/2006/relationships/hyperlink" Target="https://owasp.org/www-project-api-security/" TargetMode="External"/><Relationship Id="rId63" Type="http://schemas.openxmlformats.org/officeDocument/2006/relationships/hyperlink" Target="https://events19.linuxfoundation.org/wp-content/uploads/2018/07/ALS19_AGL_RAUC_AS_SOTA_FOTA_SOLUTION_v1r01.pdf" TargetMode="External"/><Relationship Id="rId84" Type="http://schemas.openxmlformats.org/officeDocument/2006/relationships/hyperlink" Target="https://www.sans.org/reading-room/whitepapers/cloud/proposal-standard-cloud-computing-security-slas-key-metrics-safeguarding-confidential-data-cloud-35872" TargetMode="External"/><Relationship Id="rId138" Type="http://schemas.openxmlformats.org/officeDocument/2006/relationships/hyperlink" Target="https://www.psacertified.org/getting-certified/" TargetMode="External"/><Relationship Id="rId159" Type="http://schemas.openxmlformats.org/officeDocument/2006/relationships/hyperlink" Target="https://downloads.cloudsecurityalliance.org/assets/research/pla/downloads/2015_05_28_PrivacyLevelAgreementV2_FINAL_JRS5.pdf" TargetMode="External"/><Relationship Id="rId170" Type="http://schemas.openxmlformats.org/officeDocument/2006/relationships/hyperlink" Target="http://nvlpubs.nist.gov/nistpubs/SpecialPublications/NIST.SP.800-52r1.pdf" TargetMode="External"/><Relationship Id="rId191" Type="http://schemas.openxmlformats.org/officeDocument/2006/relationships/hyperlink" Target="https://nvlpubs.nist.gov/nistpubs/ir/2017/NIST.IR.8114.pdf" TargetMode="External"/><Relationship Id="rId205" Type="http://schemas.openxmlformats.org/officeDocument/2006/relationships/hyperlink" Target="https://us-cert.cisa.gov/sites/default/files/publications/Cloud_Security_Guidance-.gov_Cloud_Security_Baseline.pdf" TargetMode="External"/><Relationship Id="rId226" Type="http://schemas.openxmlformats.org/officeDocument/2006/relationships/hyperlink" Target="https://nvlpubs.nist.gov/nistpubs/ir/2020/NIST.IR.8259A.pdf" TargetMode="External"/><Relationship Id="rId107" Type="http://schemas.openxmlformats.org/officeDocument/2006/relationships/hyperlink" Target="https://hitrustalliance.net/" TargetMode="External"/><Relationship Id="rId11" Type="http://schemas.openxmlformats.org/officeDocument/2006/relationships/hyperlink" Target="https://downloads.cloudsecurityalliance.org/assets/research/internet-of-things/future-proofing-the-connected-world.pdf" TargetMode="External"/><Relationship Id="rId32" Type="http://schemas.openxmlformats.org/officeDocument/2006/relationships/hyperlink" Target="https://csrc.nist.gov/publications/detail/sp/800-115/final" TargetMode="External"/><Relationship Id="rId53" Type="http://schemas.openxmlformats.org/officeDocument/2006/relationships/hyperlink" Target="https://nvlpubs.nist.gov/nistpubs/SpecialPublications/NIST.SP.800-121r2.pdf" TargetMode="External"/><Relationship Id="rId74" Type="http://schemas.openxmlformats.org/officeDocument/2006/relationships/hyperlink" Target="https://legal.thomsonreuters.com/en/insights/articles/understanding-data-privacy-and-cloud-computing" TargetMode="External"/><Relationship Id="rId128" Type="http://schemas.openxmlformats.org/officeDocument/2006/relationships/hyperlink" Target="https://nvd.nist.gov/800-53/Rev4/control/AC-6" TargetMode="External"/><Relationship Id="rId149" Type="http://schemas.openxmlformats.org/officeDocument/2006/relationships/hyperlink" Target="https://nvlpubs.nist.gov/nistpubs/SpecialPublications/NIST.SP.1800-5.pdf" TargetMode="External"/><Relationship Id="rId5" Type="http://schemas.openxmlformats.org/officeDocument/2006/relationships/hyperlink" Target="https://www.frontiersin.org/articles/10.3389/fpsyg.2018.00861/full" TargetMode="External"/><Relationship Id="rId95" Type="http://schemas.openxmlformats.org/officeDocument/2006/relationships/hyperlink" Target="https://arxiv.org/pdf/1911.12862.pdf" TargetMode="External"/><Relationship Id="rId160" Type="http://schemas.openxmlformats.org/officeDocument/2006/relationships/hyperlink" Target="https://cic.gsa.gov/basics/cloud-security" TargetMode="External"/><Relationship Id="rId181" Type="http://schemas.openxmlformats.org/officeDocument/2006/relationships/hyperlink" Target="https://ithandbook.ffiec.gov/media/22151/ex_nist_sp_800_34.pdf" TargetMode="External"/><Relationship Id="rId216" Type="http://schemas.openxmlformats.org/officeDocument/2006/relationships/hyperlink" Target="https://www.isaca.org/Journal/archives/2017/Volume-6/Pages/an-iot-control-audit-methodology.aspx" TargetMode="External"/><Relationship Id="rId237" Type="http://schemas.openxmlformats.org/officeDocument/2006/relationships/hyperlink" Target="http://www.opengroup.org/iot/iotwp/p2.htm" TargetMode="External"/><Relationship Id="rId22" Type="http://schemas.openxmlformats.org/officeDocument/2006/relationships/hyperlink" Target="https://www.silabs.com/documents/public/application-notes/an1233-zigbee-security.pdf" TargetMode="External"/><Relationship Id="rId43" Type="http://schemas.openxmlformats.org/officeDocument/2006/relationships/hyperlink" Target="https://downloads.cloudsecurityalliance.org/assets/research/internet-of-things/future-proofing-the-connected-world.pdf" TargetMode="External"/><Relationship Id="rId64" Type="http://schemas.openxmlformats.org/officeDocument/2006/relationships/hyperlink" Target="https://hitrustalliance.net/" TargetMode="External"/><Relationship Id="rId118" Type="http://schemas.openxmlformats.org/officeDocument/2006/relationships/hyperlink" Target="https://books.google.com/books?id=F3voDwAAQBAJ&amp;dq=legal+assessment+for+cloud+IoT&amp;source=gbs_navlinks_s" TargetMode="External"/><Relationship Id="rId139" Type="http://schemas.openxmlformats.org/officeDocument/2006/relationships/hyperlink" Target="https://downloads.cloudsecurityalliance.org/assets/research/internet-of-things/future-proofing-the-connected-world.pdf" TargetMode="External"/><Relationship Id="rId85" Type="http://schemas.openxmlformats.org/officeDocument/2006/relationships/hyperlink" Target="http://nvlpubs.nist.gov/nistpubs/SpecialPublications/NIST.SP.800-131Ar1.pdf" TargetMode="External"/><Relationship Id="rId150" Type="http://schemas.openxmlformats.org/officeDocument/2006/relationships/hyperlink" Target="https://en.wikipedia.org/wiki/Legacy_system" TargetMode="External"/><Relationship Id="rId171" Type="http://schemas.openxmlformats.org/officeDocument/2006/relationships/hyperlink" Target="https://tools.ietf.org/html/rfc7525" TargetMode="External"/><Relationship Id="rId192" Type="http://schemas.openxmlformats.org/officeDocument/2006/relationships/hyperlink" Target="https://nvlpubs.nist.gov/nistpubs/ir/2020/NIST.IR.8259.pdf" TargetMode="External"/><Relationship Id="rId206" Type="http://schemas.openxmlformats.org/officeDocument/2006/relationships/hyperlink" Target="https://nvlpubs.nist.gov/nistpubs/SpecialPublications/NIST.SP.800-171r1.pdf" TargetMode="External"/><Relationship Id="rId227" Type="http://schemas.openxmlformats.org/officeDocument/2006/relationships/hyperlink" Target="https://cloud.google.com/iot/docs/how-tos/logging-monitoring" TargetMode="External"/><Relationship Id="rId12" Type="http://schemas.openxmlformats.org/officeDocument/2006/relationships/hyperlink" Target="https://github.com/liamg/tfsec" TargetMode="External"/><Relationship Id="rId33" Type="http://schemas.openxmlformats.org/officeDocument/2006/relationships/hyperlink" Target="https://attack.mitre.org/" TargetMode="External"/><Relationship Id="rId108" Type="http://schemas.openxmlformats.org/officeDocument/2006/relationships/hyperlink" Target="https://pages.nist.gov/800-63-3/" TargetMode="External"/><Relationship Id="rId129" Type="http://schemas.openxmlformats.org/officeDocument/2006/relationships/hyperlink" Target="https://www.nccoe.nist.gov/publication/1800-15/VolB/index.html" TargetMode="External"/><Relationship Id="rId54" Type="http://schemas.openxmlformats.org/officeDocument/2006/relationships/hyperlink" Target="https://nvlpubs.nist.gov/nistpubs/SpecialPublications/NIST.SP.800-124r2-draft.pdf" TargetMode="External"/><Relationship Id="rId75" Type="http://schemas.openxmlformats.org/officeDocument/2006/relationships/hyperlink" Target="https://nvlpubs.nist.gov/nistpubs/ir/2020/NIST.IR.8259A.pdf" TargetMode="External"/><Relationship Id="rId96" Type="http://schemas.openxmlformats.org/officeDocument/2006/relationships/hyperlink" Target="https://nvlpubs.nist.gov/nistpubs/SpecialPublications/NIST.SP.800-162.pdf" TargetMode="External"/><Relationship Id="rId140" Type="http://schemas.openxmlformats.org/officeDocument/2006/relationships/hyperlink" Target="https://www.enisa.europa.eu/publications/baseline-security-recommendations-for-iot" TargetMode="External"/><Relationship Id="rId161" Type="http://schemas.openxmlformats.org/officeDocument/2006/relationships/hyperlink" Target="https://us-cert.cisa.gov/sites/default/files/publications/Cloud_Security_Guidance-.gov_Cloud_Security_Baseline.pdf" TargetMode="External"/><Relationship Id="rId182" Type="http://schemas.openxmlformats.org/officeDocument/2006/relationships/hyperlink" Target="https://www.isaca.org/Journal/archives/2018/Volume-5/Pages/auditing-the-iot.aspx" TargetMode="External"/><Relationship Id="rId217" Type="http://schemas.openxmlformats.org/officeDocument/2006/relationships/hyperlink" Target="https://www.enisa.europa.eu/publications/good-practices-for-security-of-iot/at_download/fullReport" TargetMode="External"/><Relationship Id="rId6" Type="http://schemas.openxmlformats.org/officeDocument/2006/relationships/hyperlink" Target="https://owasp.org/www-project-api-security/" TargetMode="External"/><Relationship Id="rId238" Type="http://schemas.openxmlformats.org/officeDocument/2006/relationships/hyperlink" Target="https://www.nist.gov/cyberframework" TargetMode="External"/><Relationship Id="rId23" Type="http://schemas.openxmlformats.org/officeDocument/2006/relationships/hyperlink" Target="https://www.silabs.com/documents/public/application-notes/an1233-zigbee-security.pdf" TargetMode="External"/><Relationship Id="rId119" Type="http://schemas.openxmlformats.org/officeDocument/2006/relationships/hyperlink" Target="https://nvlpubs.nist.gov/nistpubs/ir/2019/NIST.IR.8228.pdf" TargetMode="External"/><Relationship Id="rId44" Type="http://schemas.openxmlformats.org/officeDocument/2006/relationships/hyperlink" Target="https://owaspsamm.org/" TargetMode="External"/><Relationship Id="rId65" Type="http://schemas.openxmlformats.org/officeDocument/2006/relationships/hyperlink" Target="https://nvlpubs.nist.gov/nistpubs/ir/2020/NIST.IR.8259.pdf" TargetMode="External"/><Relationship Id="rId86" Type="http://schemas.openxmlformats.org/officeDocument/2006/relationships/hyperlink" Target="http://www.opengroup.org/iot/iotwp/p2.htm" TargetMode="External"/><Relationship Id="rId130" Type="http://schemas.openxmlformats.org/officeDocument/2006/relationships/hyperlink" Target="https://www.nccoe.nist.gov/publication/1800-15/VolB/index.html" TargetMode="External"/><Relationship Id="rId151" Type="http://schemas.openxmlformats.org/officeDocument/2006/relationships/hyperlink" Target="http://www.iso27001security.com/ISO27k_Model_policy_on_change_management_and_control.docx" TargetMode="External"/><Relationship Id="rId172" Type="http://schemas.openxmlformats.org/officeDocument/2006/relationships/hyperlink" Target="https://nvlpubs.nist.gov/nistpubs/SpecialPublications/NIST.SP.800-131Ar2.pdf" TargetMode="External"/><Relationship Id="rId193" Type="http://schemas.openxmlformats.org/officeDocument/2006/relationships/hyperlink" Target="https://www.coalfire.com/news-and-events/newsletter/march-2013/information-governance-get-data-classification-rig" TargetMode="External"/><Relationship Id="rId207" Type="http://schemas.openxmlformats.org/officeDocument/2006/relationships/hyperlink" Target="https://nvlpubs.nist.gov/nistpubs/SpecialPublications/NIST.SP.800-204A.pdf" TargetMode="External"/><Relationship Id="rId228" Type="http://schemas.openxmlformats.org/officeDocument/2006/relationships/hyperlink" Target="https://hitrustalliance.net/" TargetMode="External"/><Relationship Id="rId13" Type="http://schemas.openxmlformats.org/officeDocument/2006/relationships/hyperlink" Target="https://www.cisecurity.org/cis-benchmarks/" TargetMode="External"/><Relationship Id="rId109" Type="http://schemas.openxmlformats.org/officeDocument/2006/relationships/hyperlink" Target="https://internetinitiative.ieee.org/images/files/resources/white_papers/internet_of_things_feb2017.pdf" TargetMode="External"/><Relationship Id="rId34" Type="http://schemas.openxmlformats.org/officeDocument/2006/relationships/hyperlink" Target="https://nvlpubs.nist.gov/nistpubs/SpecialPublications/NIST.SP.800-171a.pdf" TargetMode="External"/><Relationship Id="rId55" Type="http://schemas.openxmlformats.org/officeDocument/2006/relationships/hyperlink" Target="https://www.researchgate.net/publication/322201975_BLE_Beacons_for_Internet_of_Things_Applications_Survey_Challenges_and_Opportunities" TargetMode="External"/><Relationship Id="rId76" Type="http://schemas.openxmlformats.org/officeDocument/2006/relationships/hyperlink" Target="https://cloud.google.com/iot/docs/how-tos/logging-monitoring" TargetMode="External"/><Relationship Id="rId97" Type="http://schemas.openxmlformats.org/officeDocument/2006/relationships/hyperlink" Target="https://nvlpubs.nist.gov/nistpubs/ir/2018/NIST.IR.8200.pdf" TargetMode="External"/><Relationship Id="rId120" Type="http://schemas.openxmlformats.org/officeDocument/2006/relationships/hyperlink" Target="https://nvlpubs.nist.gov/nistpubs/ir/2019/NIST.IR.8228.pdf" TargetMode="External"/><Relationship Id="rId141" Type="http://schemas.openxmlformats.org/officeDocument/2006/relationships/hyperlink" Target="https://www.enisa.europa.eu/publications/baseline-security-recommendations-for-iot" TargetMode="External"/><Relationship Id="rId7" Type="http://schemas.openxmlformats.org/officeDocument/2006/relationships/hyperlink" Target="https://downloads.cloudsecurityalliance.org/assets/research/internet-of-things/future-proofing-the-connected-world.pdf" TargetMode="External"/><Relationship Id="rId162" Type="http://schemas.openxmlformats.org/officeDocument/2006/relationships/hyperlink" Target="https://nvlpubs.nist.gov/nistpubs/SpecialPublications/NIST.SP.800-204A.pdf" TargetMode="External"/><Relationship Id="rId183" Type="http://schemas.openxmlformats.org/officeDocument/2006/relationships/hyperlink" Target="https://nvlpubs.nist.gov/nistpubs/ir/2019/NIST.IR.8228.pdf" TargetMode="External"/><Relationship Id="rId218" Type="http://schemas.openxmlformats.org/officeDocument/2006/relationships/hyperlink" Target="http://www.iso27001security.com/ISO27k_Model_policy_on_change_management_and_control.docx" TargetMode="External"/><Relationship Id="rId239" Type="http://schemas.openxmlformats.org/officeDocument/2006/relationships/hyperlink" Target="http://www.isaca.org/Knowledge-Center/Research/ResearchDeliverables/Pages/European-Cybersecurity-Implementation-Series.aspx?utm_referrer=" TargetMode="External"/><Relationship Id="rId24" Type="http://schemas.openxmlformats.org/officeDocument/2006/relationships/hyperlink" Target="https://www.i-scoop.eu/iot-security-awareness/" TargetMode="External"/><Relationship Id="rId45" Type="http://schemas.openxmlformats.org/officeDocument/2006/relationships/hyperlink" Target="https://owasp.org/www-community/Source_Code_Analysis_Tools" TargetMode="External"/><Relationship Id="rId66" Type="http://schemas.openxmlformats.org/officeDocument/2006/relationships/hyperlink" Target="https://owasp.org/www-project-defectdojo/" TargetMode="External"/><Relationship Id="rId87" Type="http://schemas.openxmlformats.org/officeDocument/2006/relationships/hyperlink" Target="https://www.nist.gov/cyberframework" TargetMode="External"/><Relationship Id="rId110" Type="http://schemas.openxmlformats.org/officeDocument/2006/relationships/hyperlink" Target="https://nvlpubs.nist.gov/nistpubs/SpecialPublications/NIST.SP.800-63b.pdf" TargetMode="External"/><Relationship Id="rId131" Type="http://schemas.openxmlformats.org/officeDocument/2006/relationships/hyperlink" Target="https://www.nccoe.nist.gov/publication/1800-15/VolB/index.html" TargetMode="External"/><Relationship Id="rId152" Type="http://schemas.openxmlformats.org/officeDocument/2006/relationships/hyperlink" Target="https://www.enisa.europa.eu/publications/good-practices-for-security-of-iot/at_download/fullReport" TargetMode="External"/><Relationship Id="rId173" Type="http://schemas.openxmlformats.org/officeDocument/2006/relationships/hyperlink" Target="https://www.nccoe.nist.gov/publication/1800-15/VolB/index.html" TargetMode="External"/><Relationship Id="rId194" Type="http://schemas.openxmlformats.org/officeDocument/2006/relationships/hyperlink" Target="https://www.coalfire.com/news-and-events/newsletter/march-2013/information-governance-get-data-classification-rig" TargetMode="External"/><Relationship Id="rId208" Type="http://schemas.openxmlformats.org/officeDocument/2006/relationships/hyperlink" Target="https://us-cert.cisa.gov/sites/default/files/publications/Cloud_Security_Guidance-.gov_Cloud_Security_Baseline.pdf" TargetMode="External"/><Relationship Id="rId229" Type="http://schemas.openxmlformats.org/officeDocument/2006/relationships/hyperlink" Target="https://cloud.google.com/iot/docs/how-tos/logging-monitoring" TargetMode="External"/><Relationship Id="rId240" Type="http://schemas.openxmlformats.org/officeDocument/2006/relationships/hyperlink" Target="https://i.blackhat.com/us-18/Thu-August-9/us-18-Palansky-Legal-Liability-For-IoT-Vulnerabilities.pdf" TargetMode="External"/><Relationship Id="rId14" Type="http://schemas.openxmlformats.org/officeDocument/2006/relationships/hyperlink" Target="https://downloads.cloudsecurityalliance.org/initiatives/sdp/SDP_Specification_1.0.pdf" TargetMode="External"/><Relationship Id="rId35" Type="http://schemas.openxmlformats.org/officeDocument/2006/relationships/hyperlink" Target="https://www.microsoft.com/en-us/msrc/bounty-microsoft-azure" TargetMode="External"/><Relationship Id="rId56" Type="http://schemas.openxmlformats.org/officeDocument/2006/relationships/hyperlink" Target="https://www.rapid7.com/fundamentals/man-in-the-middle-attacks/" TargetMode="External"/><Relationship Id="rId77" Type="http://schemas.openxmlformats.org/officeDocument/2006/relationships/hyperlink" Target="https://hitrustalliance.net/" TargetMode="External"/><Relationship Id="rId100" Type="http://schemas.openxmlformats.org/officeDocument/2006/relationships/hyperlink" Target="https://azure.microsoft.com/en-us/blog/location-and-maps-in-azure-iot-central-powered-by-azure-maps/" TargetMode="External"/><Relationship Id="rId8" Type="http://schemas.openxmlformats.org/officeDocument/2006/relationships/hyperlink" Target="https://owaspsamm.org/" TargetMode="External"/><Relationship Id="rId98" Type="http://schemas.openxmlformats.org/officeDocument/2006/relationships/hyperlink" Target="https://docs.microsoft.com/en-us/aspnet/identity/overview/features-api/best-practices-for-deploying-passwords-and-other-sensitive-data-to-aspnet-and-azure" TargetMode="External"/><Relationship Id="rId121" Type="http://schemas.openxmlformats.org/officeDocument/2006/relationships/hyperlink" Target="https://www.iotacommunications.com/blog/iot-sustainability-solution/" TargetMode="External"/><Relationship Id="rId142" Type="http://schemas.openxmlformats.org/officeDocument/2006/relationships/hyperlink" Target="https://www.isa.org/standards-and-publications/isa-standards/find-isa-standards-in-numerical-order" TargetMode="External"/><Relationship Id="rId163" Type="http://schemas.openxmlformats.org/officeDocument/2006/relationships/hyperlink" Target="https://nvlpubs.nist.gov/nistpubs/SpecialPublications/NIST.SP.800-171r1.pdf" TargetMode="External"/><Relationship Id="rId184" Type="http://schemas.openxmlformats.org/officeDocument/2006/relationships/hyperlink" Target="https://nvlpubs.nist.gov/nistpubs/ir/2019/NIST.IR.8228.pdf" TargetMode="External"/><Relationship Id="rId219" Type="http://schemas.openxmlformats.org/officeDocument/2006/relationships/hyperlink" Target="https://en.wikipedia.org/wiki/Legacy_system" TargetMode="External"/><Relationship Id="rId230" Type="http://schemas.openxmlformats.org/officeDocument/2006/relationships/hyperlink" Target="https://nvlpubs.nist.gov/nistpubs/SpecialPublications/NIST.SP.800-150.pdf" TargetMode="External"/><Relationship Id="rId25" Type="http://schemas.openxmlformats.org/officeDocument/2006/relationships/hyperlink" Target="https://www.i-scoop.eu/iot-security-awareness/" TargetMode="External"/><Relationship Id="rId46" Type="http://schemas.openxmlformats.org/officeDocument/2006/relationships/hyperlink" Target="https://owasp.org/www-project-mobile-security-testing-guide/" TargetMode="External"/><Relationship Id="rId67" Type="http://schemas.openxmlformats.org/officeDocument/2006/relationships/hyperlink" Target="https://www.whitehatsec.com/blog/a-model-for-successful-iot-security-assessment/" TargetMode="External"/><Relationship Id="rId88" Type="http://schemas.openxmlformats.org/officeDocument/2006/relationships/hyperlink" Target="http://www.isaca.org/Knowledge-Center/Research/ResearchDeliverables/Pages/European-Cybersecurity-Implementation-Series.aspx?utm_referrer=" TargetMode="External"/><Relationship Id="rId111" Type="http://schemas.openxmlformats.org/officeDocument/2006/relationships/hyperlink" Target="https://www.psacertified.org/getting-certified/" TargetMode="External"/><Relationship Id="rId132" Type="http://schemas.openxmlformats.org/officeDocument/2006/relationships/hyperlink" Target="https://www.ssl.com/article/ssl-tls-automation-for-the-iot-with-acme/" TargetMode="External"/><Relationship Id="rId153" Type="http://schemas.openxmlformats.org/officeDocument/2006/relationships/hyperlink" Target="https://www.isaca.org/Journal/archives/2017/Volume-6/Pages/an-iot-control-audit-methodology.aspx" TargetMode="External"/><Relationship Id="rId174" Type="http://schemas.openxmlformats.org/officeDocument/2006/relationships/hyperlink" Target="https://downloads.cloudsecurityalliance.org/assets/research/internet-of-things/identity-and-access-management-for-the-iot.pdf" TargetMode="External"/><Relationship Id="rId195" Type="http://schemas.openxmlformats.org/officeDocument/2006/relationships/hyperlink" Target="https://downloads.cloudsecurityalliance.org/assets/research/internet-of-things/identity-and-access-management-for-the-iot.pdf" TargetMode="External"/><Relationship Id="rId209" Type="http://schemas.openxmlformats.org/officeDocument/2006/relationships/hyperlink" Target="https://cic.gsa.gov/basics/cloud-security" TargetMode="External"/><Relationship Id="rId220" Type="http://schemas.openxmlformats.org/officeDocument/2006/relationships/hyperlink" Target="https://nvlpubs.nist.gov/nistpubs/SpecialPublications/NIST.SP.1800-5.pdf" TargetMode="External"/><Relationship Id="rId241" Type="http://schemas.openxmlformats.org/officeDocument/2006/relationships/hyperlink" Target="https://www.osha.gov/dts/osta/otm/otm_iv/otm_iv_4.html" TargetMode="External"/><Relationship Id="rId15" Type="http://schemas.openxmlformats.org/officeDocument/2006/relationships/hyperlink" Target="https://docs.aws.amazon.com/iot/latest/developerguide/cloud-watch-logs.html" TargetMode="External"/><Relationship Id="rId36" Type="http://schemas.openxmlformats.org/officeDocument/2006/relationships/hyperlink" Target="https://www.zaproxy.org/" TargetMode="External"/><Relationship Id="rId57" Type="http://schemas.openxmlformats.org/officeDocument/2006/relationships/hyperlink" Target="https://www.blackhat.com/docs/us-15/materials/us-15-Zillner-ZigBee-Exploited-The-Good-The-Bad-And-The-Ugly-wp.pdf" TargetMode="External"/><Relationship Id="rId106" Type="http://schemas.openxmlformats.org/officeDocument/2006/relationships/hyperlink" Target="https://www.ssl.com/article/ssl-tls-automation-for-the-iot-with-acme/" TargetMode="External"/><Relationship Id="rId127" Type="http://schemas.openxmlformats.org/officeDocument/2006/relationships/hyperlink" Target="https://azure.microsoft.com/en-us/blog/location-and-maps-in-azure-iot-central-powered-by-azure-maps/" TargetMode="External"/><Relationship Id="rId10" Type="http://schemas.openxmlformats.org/officeDocument/2006/relationships/hyperlink" Target="https://owasp.org/www-project-mobile-security-testing-guide/" TargetMode="External"/><Relationship Id="rId31" Type="http://schemas.openxmlformats.org/officeDocument/2006/relationships/hyperlink" Target="https://www.whitehatsec.com/blog/a-model-for-successful-iot-security-assessment/" TargetMode="External"/><Relationship Id="rId52" Type="http://schemas.openxmlformats.org/officeDocument/2006/relationships/hyperlink" Target="https://nvlpubs.nist.gov/nistpubs/SpecialPublications/NIST.SP.800-121r2.pdf" TargetMode="External"/><Relationship Id="rId73" Type="http://schemas.openxmlformats.org/officeDocument/2006/relationships/hyperlink" Target="https://epic.org/privacy/internet/iot/" TargetMode="External"/><Relationship Id="rId78" Type="http://schemas.openxmlformats.org/officeDocument/2006/relationships/hyperlink" Target="https://cloud.google.com/iot/docs/how-tos/logging-monitoring" TargetMode="External"/><Relationship Id="rId94" Type="http://schemas.openxmlformats.org/officeDocument/2006/relationships/hyperlink" Target="https://www.iotacommunications.com/blog/iot-sustainability-solution/" TargetMode="External"/><Relationship Id="rId99" Type="http://schemas.openxmlformats.org/officeDocument/2006/relationships/hyperlink" Target="https://downloads.cloudsecurityalliance.org/assets/research/internet-of-things/identity-and-access-management-for-the-iot.pdf" TargetMode="External"/><Relationship Id="rId101" Type="http://schemas.openxmlformats.org/officeDocument/2006/relationships/hyperlink" Target="https://nvd.nist.gov/800-53/Rev4/control/AC-6" TargetMode="External"/><Relationship Id="rId122" Type="http://schemas.openxmlformats.org/officeDocument/2006/relationships/hyperlink" Target="https://arxiv.org/pdf/1911.12862.pdf" TargetMode="External"/><Relationship Id="rId143" Type="http://schemas.openxmlformats.org/officeDocument/2006/relationships/hyperlink" Target="http://nvlpubs.nist.gov/nistpubs/ir/2017/NIST.IR.8114.pdf" TargetMode="External"/><Relationship Id="rId148" Type="http://schemas.openxmlformats.org/officeDocument/2006/relationships/hyperlink" Target="https://nvlpubs.nist.gov/nistpubs/SpecialPublications/NIST.SP.1800-5.pdf" TargetMode="External"/><Relationship Id="rId164" Type="http://schemas.openxmlformats.org/officeDocument/2006/relationships/hyperlink" Target="https://us-cert.cisa.gov/sites/default/files/publications/Cloud_Security_Guidance-.gov_Cloud_Security_Baseline.pdf" TargetMode="External"/><Relationship Id="rId169" Type="http://schemas.openxmlformats.org/officeDocument/2006/relationships/hyperlink" Target="http://docs.oasis-open.org/mqtt/mqtt/v3.1.1/errata01/os/mqtt-v3.1.1-errata01-os-complete.html" TargetMode="External"/><Relationship Id="rId185" Type="http://schemas.openxmlformats.org/officeDocument/2006/relationships/hyperlink" Target="https://nvlpubs.nist.gov/nistpubs/ir/2019/NIST.IR.8228.pdf" TargetMode="External"/><Relationship Id="rId4" Type="http://schemas.openxmlformats.org/officeDocument/2006/relationships/hyperlink" Target="http://www.csl.sri.com/users/rushby/papers/ARIAS_FinalReport.pdf" TargetMode="External"/><Relationship Id="rId9" Type="http://schemas.openxmlformats.org/officeDocument/2006/relationships/hyperlink" Target="https://owasp.org/www-community/Source_Code_Analysis_Tools" TargetMode="External"/><Relationship Id="rId180" Type="http://schemas.openxmlformats.org/officeDocument/2006/relationships/hyperlink" Target="https://developer.ibm.com/articles/iot-governance-01/" TargetMode="External"/><Relationship Id="rId210" Type="http://schemas.openxmlformats.org/officeDocument/2006/relationships/hyperlink" Target="https://downloads.cloudsecurityalliance.org/assets/research/pla/downloads/2015_05_28_PrivacyLevelAgreementV2_FINAL_JRS5.pdf" TargetMode="External"/><Relationship Id="rId215" Type="http://schemas.openxmlformats.org/officeDocument/2006/relationships/hyperlink" Target="https://downloads.cloudsecurityalliance.org/assets/research/internet-of-things/recommendations-for-iot-firmware-update-processes.pdf" TargetMode="External"/><Relationship Id="rId236" Type="http://schemas.openxmlformats.org/officeDocument/2006/relationships/hyperlink" Target="http://nvlpubs.nist.gov/nistpubs/SpecialPublications/NIST.SP.800-131Ar1.pdf" TargetMode="External"/><Relationship Id="rId26" Type="http://schemas.openxmlformats.org/officeDocument/2006/relationships/hyperlink" Target="https://www.iso.org/standard/72311.html" TargetMode="External"/><Relationship Id="rId231" Type="http://schemas.openxmlformats.org/officeDocument/2006/relationships/hyperlink" Target="https://cyberx-labs.com/resources/nist-recommendations-for-iot-ics-security/" TargetMode="External"/><Relationship Id="rId47" Type="http://schemas.openxmlformats.org/officeDocument/2006/relationships/hyperlink" Target="https://downloads.cloudsecurityalliance.org/assets/research/internet-of-things/future-proofing-the-connected-world.pdf" TargetMode="External"/><Relationship Id="rId68" Type="http://schemas.openxmlformats.org/officeDocument/2006/relationships/hyperlink" Target="https://csrc.nist.gov/publications/detail/sp/800-115/final" TargetMode="External"/><Relationship Id="rId89" Type="http://schemas.openxmlformats.org/officeDocument/2006/relationships/hyperlink" Target="https://i.blackhat.com/us-18/Thu-August-9/us-18-Palansky-Legal-Liability-For-IoT-Vulnerabilities.pdf" TargetMode="External"/><Relationship Id="rId112" Type="http://schemas.openxmlformats.org/officeDocument/2006/relationships/hyperlink" Target="https://downloads.cloudsecurityalliance.org/assets/research/internet-of-things/future-proofing-the-connected-world.pdf" TargetMode="External"/><Relationship Id="rId133" Type="http://schemas.openxmlformats.org/officeDocument/2006/relationships/hyperlink" Target="https://www.ssl.com/article/ssl-tls-automation-for-the-iot-with-acme/" TargetMode="External"/><Relationship Id="rId154" Type="http://schemas.openxmlformats.org/officeDocument/2006/relationships/hyperlink" Target="https://downloads.cloudsecurityalliance.org/assets/research/internet-of-things/recommendations-for-iot-firmware-update-processes.pdf" TargetMode="External"/><Relationship Id="rId175" Type="http://schemas.openxmlformats.org/officeDocument/2006/relationships/hyperlink" Target="https://www.coalfire.com/news-and-events/newsletter/march-2013/information-governance-get-data-classification-rig" TargetMode="External"/><Relationship Id="rId196" Type="http://schemas.openxmlformats.org/officeDocument/2006/relationships/hyperlink" Target="https://www.nccoe.nist.gov/publication/1800-15/VolB/index.html" TargetMode="External"/><Relationship Id="rId200" Type="http://schemas.openxmlformats.org/officeDocument/2006/relationships/hyperlink" Target="http://docs.oasis-open.org/mqtt/mqtt/v3.1.1/errata01/os/mqtt-v3.1.1-errata01-os-complete.html" TargetMode="External"/><Relationship Id="rId16" Type="http://schemas.openxmlformats.org/officeDocument/2006/relationships/hyperlink" Target="https://nvlpubs.nist.gov/nistpubs/SpecialPublications/NIST.SP.800-121r2.pdf" TargetMode="External"/><Relationship Id="rId221" Type="http://schemas.openxmlformats.org/officeDocument/2006/relationships/hyperlink" Target="https://nvlpubs.nist.gov/nistpubs/SpecialPublications/NIST.SP.1800-5.pdf" TargetMode="External"/><Relationship Id="rId242" Type="http://schemas.openxmlformats.org/officeDocument/2006/relationships/hyperlink" Target="https://nvlpubs.nist.gov/nistpubs/CSWP/NIST.CSWP.04162018.pdf" TargetMode="External"/><Relationship Id="rId37" Type="http://schemas.openxmlformats.org/officeDocument/2006/relationships/hyperlink" Target="https://towardsdatascience.com/slam-intro-fd833ef29e4e" TargetMode="External"/><Relationship Id="rId58" Type="http://schemas.openxmlformats.org/officeDocument/2006/relationships/hyperlink" Target="https://www.silabs.com/documents/public/application-notes/an1233-zigbee-security.pdf" TargetMode="External"/><Relationship Id="rId79" Type="http://schemas.openxmlformats.org/officeDocument/2006/relationships/hyperlink" Target="https://nvlpubs.nist.gov/nistpubs/SpecialPublications/NIST.SP.800-150.pdf" TargetMode="External"/><Relationship Id="rId102" Type="http://schemas.openxmlformats.org/officeDocument/2006/relationships/hyperlink" Target="https://www.nccoe.nist.gov/publication/1800-15/VolB/index.html" TargetMode="External"/><Relationship Id="rId123" Type="http://schemas.openxmlformats.org/officeDocument/2006/relationships/hyperlink" Target="https://nvlpubs.nist.gov/nistpubs/SpecialPublications/NIST.SP.800-162.pdf" TargetMode="External"/><Relationship Id="rId144" Type="http://schemas.openxmlformats.org/officeDocument/2006/relationships/hyperlink" Target="https://csrc.nist.gov/projects/cryptographic-module-validation-program" TargetMode="External"/><Relationship Id="rId90" Type="http://schemas.openxmlformats.org/officeDocument/2006/relationships/hyperlink" Target="https://nvlpubs.nist.gov/nistpubs/CSWP/NIST.CSWP.04162018.pdf" TargetMode="External"/><Relationship Id="rId165" Type="http://schemas.openxmlformats.org/officeDocument/2006/relationships/hyperlink" Target="https://us-cert.cisa.gov/sites/default/files/publications/Cloud_Security_Guidance-.gov_Cloud_Security_Baseline.pdf" TargetMode="External"/><Relationship Id="rId186" Type="http://schemas.openxmlformats.org/officeDocument/2006/relationships/hyperlink" Target="https://nvlpubs.nist.gov/nistpubs/ir/2019/NIST.IR.8228.pdf" TargetMode="External"/><Relationship Id="rId211" Type="http://schemas.openxmlformats.org/officeDocument/2006/relationships/hyperlink" Target="https://www.csrc.nist.gov/publications/detail/sp/800-167/final" TargetMode="External"/><Relationship Id="rId232" Type="http://schemas.openxmlformats.org/officeDocument/2006/relationships/hyperlink" Target="https://www.ibm.com/blogs/internet-of-things/improving-operations-iot-predictive-maintenance/" TargetMode="External"/><Relationship Id="rId27" Type="http://schemas.openxmlformats.org/officeDocument/2006/relationships/hyperlink" Target="https://events19.linuxfoundation.org/wp-content/uploads/2018/07/ALS19_AGL_RAUC_AS_SOTA_FOTA_SOLUTION_v1r01.pdf" TargetMode="External"/><Relationship Id="rId48" Type="http://schemas.openxmlformats.org/officeDocument/2006/relationships/hyperlink" Target="https://github.com/liamg/tfsec" TargetMode="External"/><Relationship Id="rId69" Type="http://schemas.openxmlformats.org/officeDocument/2006/relationships/hyperlink" Target="https://attack.mitre.org/" TargetMode="External"/><Relationship Id="rId113" Type="http://schemas.openxmlformats.org/officeDocument/2006/relationships/hyperlink" Target="https://www.enisa.europa.eu/publications/baseline-security-recommendations-for-iot" TargetMode="External"/><Relationship Id="rId134" Type="http://schemas.openxmlformats.org/officeDocument/2006/relationships/hyperlink" Target="https://hitrustalliance.net/" TargetMode="External"/><Relationship Id="rId80" Type="http://schemas.openxmlformats.org/officeDocument/2006/relationships/hyperlink" Target="https://cyberx-labs.com/resources/nist-recommendations-for-iot-ics-security/" TargetMode="External"/><Relationship Id="rId155" Type="http://schemas.openxmlformats.org/officeDocument/2006/relationships/hyperlink" Target="https://downloads.cloudsecurityalliance.org/assets/research/internet-of-things/recommendations-for-iot-firmware-update-processes.pdf" TargetMode="External"/><Relationship Id="rId176" Type="http://schemas.openxmlformats.org/officeDocument/2006/relationships/hyperlink" Target="https://www.coalfire.com/news-and-events/newsletter/march-2013/information-governance-get-data-classification-rig" TargetMode="External"/><Relationship Id="rId197" Type="http://schemas.openxmlformats.org/officeDocument/2006/relationships/hyperlink" Target="https://nvlpubs.nist.gov/nistpubs/SpecialPublications/NIST.SP.800-131Ar2.pdf" TargetMode="External"/><Relationship Id="rId201" Type="http://schemas.openxmlformats.org/officeDocument/2006/relationships/hyperlink" Target="https://hitrustalliance.net/" TargetMode="External"/><Relationship Id="rId222" Type="http://schemas.openxmlformats.org/officeDocument/2006/relationships/hyperlink" Target="https://nvlpubs.nist.gov/nistpubs/SpecialPublications/NIST.SP.1800-5.pdf" TargetMode="External"/><Relationship Id="rId17" Type="http://schemas.openxmlformats.org/officeDocument/2006/relationships/hyperlink" Target="https://nvlpubs.nist.gov/nistpubs/SpecialPublications/NIST.SP.800-121r2.pdf" TargetMode="External"/><Relationship Id="rId38" Type="http://schemas.openxmlformats.org/officeDocument/2006/relationships/hyperlink" Target="https://developer.apple.com/documentation/security/keychain_services" TargetMode="External"/><Relationship Id="rId59" Type="http://schemas.openxmlformats.org/officeDocument/2006/relationships/hyperlink" Target="https://www.silabs.com/documents/public/application-notes/an1233-zigbee-security.pdf" TargetMode="External"/><Relationship Id="rId103" Type="http://schemas.openxmlformats.org/officeDocument/2006/relationships/hyperlink" Target="https://www.nccoe.nist.gov/publication/1800-15/VolB/index.html" TargetMode="External"/><Relationship Id="rId124" Type="http://schemas.openxmlformats.org/officeDocument/2006/relationships/hyperlink" Target="https://nvlpubs.nist.gov/nistpubs/ir/2018/NIST.IR.8200.pdf" TargetMode="External"/><Relationship Id="rId70" Type="http://schemas.openxmlformats.org/officeDocument/2006/relationships/hyperlink" Target="https://nvlpubs.nist.gov/nistpubs/SpecialPublications/NIST.SP.800-171a.pdf" TargetMode="External"/><Relationship Id="rId91" Type="http://schemas.openxmlformats.org/officeDocument/2006/relationships/hyperlink" Target="https://www.osha.gov/dts/osta/otm/otm_iv/otm_iv_4.html" TargetMode="External"/><Relationship Id="rId145" Type="http://schemas.openxmlformats.org/officeDocument/2006/relationships/hyperlink" Target="https://books.google.com/books?id=F3voDwAAQBAJ&amp;dq=legal+assessment+for+cloud+IoT&amp;source=gbs_navlinks_s" TargetMode="External"/><Relationship Id="rId166" Type="http://schemas.openxmlformats.org/officeDocument/2006/relationships/hyperlink" Target="https://aws.amazon.com/premiumsupport/knowledge-center/api-gateway-resource-policy-access/" TargetMode="External"/><Relationship Id="rId187" Type="http://schemas.openxmlformats.org/officeDocument/2006/relationships/hyperlink" Target="https://www.isaca.org/Journal/archives/2018/Volume-5/Pages/auditing-the-iot.aspx" TargetMode="External"/><Relationship Id="rId1" Type="http://schemas.openxmlformats.org/officeDocument/2006/relationships/hyperlink" Target="https://towardsdatascience.com/slam-intro-fd833ef29e4e" TargetMode="External"/><Relationship Id="rId212" Type="http://schemas.openxmlformats.org/officeDocument/2006/relationships/hyperlink" Target="https://www.nist.gov/system/files/documents/itl/cloud/NIST_SP-500-291_Version-2_2013_June18_FINAL.pdf" TargetMode="External"/><Relationship Id="rId233" Type="http://schemas.openxmlformats.org/officeDocument/2006/relationships/hyperlink" Target="https://www.iso.org/obp/ui/" TargetMode="External"/><Relationship Id="rId28" Type="http://schemas.openxmlformats.org/officeDocument/2006/relationships/hyperlink" Target="https://hitrustalliance.net/" TargetMode="External"/><Relationship Id="rId49" Type="http://schemas.openxmlformats.org/officeDocument/2006/relationships/hyperlink" Target="https://www.cisecurity.org/cis-benchmarks/" TargetMode="External"/><Relationship Id="rId114" Type="http://schemas.openxmlformats.org/officeDocument/2006/relationships/hyperlink" Target="https://www.enisa.europa.eu/publications/baseline-security-recommendations-for-iot" TargetMode="External"/><Relationship Id="rId60" Type="http://schemas.openxmlformats.org/officeDocument/2006/relationships/hyperlink" Target="https://www.i-scoop.eu/iot-security-awareness/" TargetMode="External"/><Relationship Id="rId81" Type="http://schemas.openxmlformats.org/officeDocument/2006/relationships/hyperlink" Target="https://www.ibm.com/blogs/internet-of-things/improving-operations-iot-predictive-maintenance/" TargetMode="External"/><Relationship Id="rId135" Type="http://schemas.openxmlformats.org/officeDocument/2006/relationships/hyperlink" Target="https://pages.nist.gov/800-63-3/" TargetMode="External"/><Relationship Id="rId156" Type="http://schemas.openxmlformats.org/officeDocument/2006/relationships/hyperlink" Target="https://downloads.cloudsecurityalliance.org/assets/research/internet-of-things/recommendations-for-iot-firmware-update-processes.pdf" TargetMode="External"/><Relationship Id="rId177" Type="http://schemas.openxmlformats.org/officeDocument/2006/relationships/hyperlink" Target="https://nvlpubs.nist.gov/nistpubs/ir/2020/NIST.IR.8259.pdf" TargetMode="External"/><Relationship Id="rId198" Type="http://schemas.openxmlformats.org/officeDocument/2006/relationships/hyperlink" Target="https://tools.ietf.org/html/rfc7525" TargetMode="External"/><Relationship Id="rId202" Type="http://schemas.openxmlformats.org/officeDocument/2006/relationships/hyperlink" Target="https://docs.marketo.com/display/public/DOCS/Descriptions+of+Role+Permissions" TargetMode="External"/><Relationship Id="rId223" Type="http://schemas.openxmlformats.org/officeDocument/2006/relationships/hyperlink" Target="https://www.cisecurity.org/controls/" TargetMode="External"/><Relationship Id="rId18" Type="http://schemas.openxmlformats.org/officeDocument/2006/relationships/hyperlink" Target="https://nvlpubs.nist.gov/nistpubs/SpecialPublications/NIST.SP.800-124r2-draft.pdf" TargetMode="External"/><Relationship Id="rId39" Type="http://schemas.openxmlformats.org/officeDocument/2006/relationships/hyperlink" Target="https://csrc.nist.gov/Projects/Message-Authentication-Codes" TargetMode="External"/><Relationship Id="rId50" Type="http://schemas.openxmlformats.org/officeDocument/2006/relationships/hyperlink" Target="https://downloads.cloudsecurityalliance.org/initiatives/sdp/SDP_Specification_1.0.pdf" TargetMode="External"/><Relationship Id="rId104" Type="http://schemas.openxmlformats.org/officeDocument/2006/relationships/hyperlink" Target="https://www.nccoe.nist.gov/publication/1800-15/VolB/index.html" TargetMode="External"/><Relationship Id="rId125" Type="http://schemas.openxmlformats.org/officeDocument/2006/relationships/hyperlink" Target="https://docs.microsoft.com/en-us/aspnet/identity/overview/features-api/best-practices-for-deploying-passwords-and-other-sensitive-data-to-aspnet-and-azure" TargetMode="External"/><Relationship Id="rId146" Type="http://schemas.openxmlformats.org/officeDocument/2006/relationships/hyperlink" Target="https://www.cisecurity.org/controls/" TargetMode="External"/><Relationship Id="rId167" Type="http://schemas.openxmlformats.org/officeDocument/2006/relationships/hyperlink" Target="https://docs.marketo.com/display/public/DOCS/Descriptions+of+Role+Permissions" TargetMode="External"/><Relationship Id="rId188" Type="http://schemas.openxmlformats.org/officeDocument/2006/relationships/hyperlink" Target="https://ithandbook.ffiec.gov/media/22151/ex_nist_sp_800_34.pdf" TargetMode="External"/><Relationship Id="rId71" Type="http://schemas.openxmlformats.org/officeDocument/2006/relationships/hyperlink" Target="https://www.microsoft.com/en-us/msrc/bounty-microsoft-azure" TargetMode="External"/><Relationship Id="rId92" Type="http://schemas.openxmlformats.org/officeDocument/2006/relationships/hyperlink" Target="https://nvlpubs.nist.gov/nistpubs/ir/2019/NIST.IR.8228.pdf" TargetMode="External"/><Relationship Id="rId213" Type="http://schemas.openxmlformats.org/officeDocument/2006/relationships/hyperlink" Target="https://downloads.cloudsecurityalliance.org/assets/research/internet-of-things/recommendations-for-iot-firmware-update-processes.pdf" TargetMode="External"/><Relationship Id="rId234" Type="http://schemas.openxmlformats.org/officeDocument/2006/relationships/hyperlink" Target="https://www.iotsecurityfoundation.org/best-practice-guide-articles/physical-security/" TargetMode="External"/><Relationship Id="rId2" Type="http://schemas.openxmlformats.org/officeDocument/2006/relationships/hyperlink" Target="https://developer.apple.com/documentation/security/keychain_services" TargetMode="External"/><Relationship Id="rId29" Type="http://schemas.openxmlformats.org/officeDocument/2006/relationships/hyperlink" Target="https://nvlpubs.nist.gov/nistpubs/ir/2020/NIST.IR.8259.pdf" TargetMode="External"/><Relationship Id="rId40" Type="http://schemas.openxmlformats.org/officeDocument/2006/relationships/hyperlink" Target="http://www.csl.sri.com/users/rushby/papers/ARIAS_FinalReport.pdf" TargetMode="External"/><Relationship Id="rId115" Type="http://schemas.openxmlformats.org/officeDocument/2006/relationships/hyperlink" Target="https://www.isa.org/standards-and-publications/isa-standards/find-isa-standards-in-numerical-order" TargetMode="External"/><Relationship Id="rId136" Type="http://schemas.openxmlformats.org/officeDocument/2006/relationships/hyperlink" Target="https://internetinitiative.ieee.org/images/files/resources/white_papers/internet_of_things_feb2017.pdf" TargetMode="External"/><Relationship Id="rId157" Type="http://schemas.openxmlformats.org/officeDocument/2006/relationships/hyperlink" Target="https://www.nist.gov/system/files/documents/itl/cloud/NIST_SP-500-291_Version-2_2013_June18_FINAL.pdf" TargetMode="External"/><Relationship Id="rId178" Type="http://schemas.openxmlformats.org/officeDocument/2006/relationships/hyperlink" Target="https://nvlpubs.nist.gov/nistpubs/ir/2017/NIST.IR.8114.pdf" TargetMode="External"/><Relationship Id="rId61" Type="http://schemas.openxmlformats.org/officeDocument/2006/relationships/hyperlink" Target="https://www.i-scoop.eu/iot-security-awareness/" TargetMode="External"/><Relationship Id="rId82" Type="http://schemas.openxmlformats.org/officeDocument/2006/relationships/hyperlink" Target="https://www.iso.org/obp/ui/" TargetMode="External"/><Relationship Id="rId199" Type="http://schemas.openxmlformats.org/officeDocument/2006/relationships/hyperlink" Target="http://nvlpubs.nist.gov/nistpubs/SpecialPublications/NIST.SP.800-52r1.pdf" TargetMode="External"/><Relationship Id="rId203" Type="http://schemas.openxmlformats.org/officeDocument/2006/relationships/hyperlink" Target="https://aws.amazon.com/premiumsupport/knowledge-center/api-gateway-resource-policy-access/" TargetMode="External"/><Relationship Id="rId19" Type="http://schemas.openxmlformats.org/officeDocument/2006/relationships/hyperlink" Target="https://www.researchgate.net/publication/322201975_BLE_Beacons_for_Internet_of_Things_Applications_Survey_Challenges_and_Opportunities" TargetMode="External"/><Relationship Id="rId224" Type="http://schemas.openxmlformats.org/officeDocument/2006/relationships/hyperlink" Target="https://epic.org/privacy/internet/iot/" TargetMode="External"/><Relationship Id="rId30" Type="http://schemas.openxmlformats.org/officeDocument/2006/relationships/hyperlink" Target="https://owasp.org/www-project-defectdojo/" TargetMode="External"/><Relationship Id="rId105" Type="http://schemas.openxmlformats.org/officeDocument/2006/relationships/hyperlink" Target="https://www.ssl.com/article/ssl-tls-automation-for-the-iot-with-acme/" TargetMode="External"/><Relationship Id="rId126" Type="http://schemas.openxmlformats.org/officeDocument/2006/relationships/hyperlink" Target="https://downloads.cloudsecurityalliance.org/assets/research/internet-of-things/identity-and-access-management-for-the-iot.pdf" TargetMode="External"/><Relationship Id="rId147" Type="http://schemas.openxmlformats.org/officeDocument/2006/relationships/hyperlink" Target="https://nvlpubs.nist.gov/nistpubs/SpecialPublications/NIST.SP.1800-5.pdf" TargetMode="External"/><Relationship Id="rId168" Type="http://schemas.openxmlformats.org/officeDocument/2006/relationships/hyperlink" Target="https://hitrustalliance.net/" TargetMode="External"/><Relationship Id="rId51" Type="http://schemas.openxmlformats.org/officeDocument/2006/relationships/hyperlink" Target="https://docs.aws.amazon.com/iot/latest/developerguide/cloud-watch-logs.html" TargetMode="External"/><Relationship Id="rId72" Type="http://schemas.openxmlformats.org/officeDocument/2006/relationships/hyperlink" Target="https://www.zaproxy.org/" TargetMode="External"/><Relationship Id="rId93" Type="http://schemas.openxmlformats.org/officeDocument/2006/relationships/hyperlink" Target="https://nvlpubs.nist.gov/nistpubs/ir/2019/NIST.IR.8228.pdf" TargetMode="External"/><Relationship Id="rId189" Type="http://schemas.openxmlformats.org/officeDocument/2006/relationships/hyperlink" Target="https://developer.ibm.com/articles/iot-governance-01/" TargetMode="External"/><Relationship Id="rId3" Type="http://schemas.openxmlformats.org/officeDocument/2006/relationships/hyperlink" Target="https://csrc.nist.gov/Projects/Message-Authentication-Codes" TargetMode="External"/><Relationship Id="rId214" Type="http://schemas.openxmlformats.org/officeDocument/2006/relationships/hyperlink" Target="https://downloads.cloudsecurityalliance.org/assets/research/internet-of-things/recommendations-for-iot-firmware-update-processes.pdf" TargetMode="External"/><Relationship Id="rId235" Type="http://schemas.openxmlformats.org/officeDocument/2006/relationships/hyperlink" Target="https://www.sans.org/reading-room/whitepapers/cloud/proposal-standard-cloud-computing-security-slas-key-metrics-safeguarding-confidential-data-cloud-35872" TargetMode="External"/><Relationship Id="rId116" Type="http://schemas.openxmlformats.org/officeDocument/2006/relationships/hyperlink" Target="http://nvlpubs.nist.gov/nistpubs/ir/2017/NIST.IR.8114.pdf" TargetMode="External"/><Relationship Id="rId137" Type="http://schemas.openxmlformats.org/officeDocument/2006/relationships/hyperlink" Target="https://nvlpubs.nist.gov/nistpubs/SpecialPublications/NIST.SP.800-63b.pdf" TargetMode="External"/><Relationship Id="rId158" Type="http://schemas.openxmlformats.org/officeDocument/2006/relationships/hyperlink" Target="https://www.csrc.nist.gov/publications/detail/sp/800-167/final" TargetMode="External"/><Relationship Id="rId20" Type="http://schemas.openxmlformats.org/officeDocument/2006/relationships/hyperlink" Target="https://www.rapid7.com/fundamentals/man-in-the-middle-attacks/" TargetMode="External"/><Relationship Id="rId41" Type="http://schemas.openxmlformats.org/officeDocument/2006/relationships/hyperlink" Target="https://www.frontiersin.org/articles/10.3389/fpsyg.2018.00861/full" TargetMode="External"/><Relationship Id="rId62" Type="http://schemas.openxmlformats.org/officeDocument/2006/relationships/hyperlink" Target="https://www.iso.org/standard/72311.html" TargetMode="External"/><Relationship Id="rId83" Type="http://schemas.openxmlformats.org/officeDocument/2006/relationships/hyperlink" Target="https://www.iotsecurityfoundation.org/best-practice-guide-articles/physical-security/" TargetMode="External"/><Relationship Id="rId179" Type="http://schemas.openxmlformats.org/officeDocument/2006/relationships/hyperlink" Target="https://www.iso.org/obp/ui/" TargetMode="External"/><Relationship Id="rId190" Type="http://schemas.openxmlformats.org/officeDocument/2006/relationships/hyperlink" Target="https://www.iso.org/obp/ui/" TargetMode="External"/><Relationship Id="rId204" Type="http://schemas.openxmlformats.org/officeDocument/2006/relationships/hyperlink" Target="https://us-cert.cisa.gov/sites/default/files/publications/Cloud_Security_Guidance-.gov_Cloud_Security_Baseline.pdf" TargetMode="External"/><Relationship Id="rId225" Type="http://schemas.openxmlformats.org/officeDocument/2006/relationships/hyperlink" Target="https://legal.thomsonreuters.com/en/insights/articles/understanding-data-privacy-and-cloud-computing"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8D08-7F43-4925-8C4A-967E33A12798}">
  <sheetPr codeName="Sheet1"/>
  <dimension ref="A1:Z27"/>
  <sheetViews>
    <sheetView tabSelected="1" zoomScaleNormal="100" workbookViewId="0">
      <selection sqref="A1:F1"/>
    </sheetView>
  </sheetViews>
  <sheetFormatPr defaultColWidth="9.1328125" defaultRowHeight="12.75"/>
  <cols>
    <col min="1" max="1" width="18.796875" style="461" customWidth="1"/>
    <col min="2" max="2" width="17.86328125" style="461" customWidth="1"/>
    <col min="3" max="3" width="75.6640625" style="461" customWidth="1"/>
    <col min="4" max="7" width="9.1328125" style="461"/>
    <col min="8" max="8" width="20.19921875" style="461" customWidth="1"/>
    <col min="9" max="16384" width="9.1328125" style="461"/>
  </cols>
  <sheetData>
    <row r="1" spans="1:26" s="361" customFormat="1" ht="67.5" customHeight="1">
      <c r="A1" s="497" t="s">
        <v>2858</v>
      </c>
      <c r="B1" s="498"/>
      <c r="C1" s="498"/>
      <c r="D1" s="498"/>
      <c r="E1" s="498"/>
      <c r="F1" s="498"/>
      <c r="G1" s="1"/>
      <c r="H1" s="1"/>
      <c r="I1" s="1"/>
      <c r="J1" s="1"/>
      <c r="K1" s="1"/>
      <c r="L1" s="1"/>
      <c r="M1" s="1"/>
      <c r="N1" s="1"/>
      <c r="O1" s="1"/>
      <c r="P1" s="1"/>
      <c r="Q1" s="1"/>
      <c r="R1" s="1"/>
      <c r="S1" s="1"/>
      <c r="T1" s="1"/>
      <c r="U1" s="1"/>
      <c r="V1" s="1"/>
      <c r="W1" s="1"/>
      <c r="X1" s="1"/>
      <c r="Y1" s="1"/>
      <c r="Z1" s="1"/>
    </row>
    <row r="3" spans="1:26" ht="21">
      <c r="A3" s="473" t="s">
        <v>2784</v>
      </c>
    </row>
    <row r="4" spans="1:26">
      <c r="A4" s="468" t="s">
        <v>2815</v>
      </c>
    </row>
    <row r="5" spans="1:26">
      <c r="A5" s="468" t="s">
        <v>2785</v>
      </c>
    </row>
    <row r="6" spans="1:26">
      <c r="A6" s="468" t="s">
        <v>2836</v>
      </c>
    </row>
    <row r="7" spans="1:26">
      <c r="A7" s="468" t="s">
        <v>2837</v>
      </c>
    </row>
    <row r="8" spans="1:26">
      <c r="A8" s="468"/>
    </row>
    <row r="9" spans="1:26">
      <c r="A9" s="480" t="s">
        <v>2812</v>
      </c>
    </row>
    <row r="10" spans="1:26">
      <c r="A10" s="468" t="s">
        <v>2838</v>
      </c>
    </row>
    <row r="11" spans="1:26">
      <c r="A11" s="468" t="s">
        <v>2813</v>
      </c>
    </row>
    <row r="12" spans="1:26">
      <c r="A12" s="468"/>
    </row>
    <row r="13" spans="1:26">
      <c r="A13" s="468" t="s">
        <v>2786</v>
      </c>
    </row>
    <row r="14" spans="1:26">
      <c r="A14" s="468" t="s">
        <v>2787</v>
      </c>
    </row>
    <row r="15" spans="1:26">
      <c r="A15" s="462"/>
      <c r="H15" s="463"/>
    </row>
    <row r="16" spans="1:26" ht="13.15">
      <c r="A16" s="464" t="s">
        <v>2788</v>
      </c>
    </row>
    <row r="17" spans="1:3">
      <c r="A17" s="465" t="s">
        <v>2789</v>
      </c>
      <c r="B17" s="465" t="s">
        <v>2790</v>
      </c>
      <c r="C17" s="465" t="s">
        <v>2791</v>
      </c>
    </row>
    <row r="18" spans="1:3">
      <c r="A18" s="466">
        <v>44346</v>
      </c>
      <c r="B18" s="467" t="s">
        <v>2792</v>
      </c>
      <c r="C18" s="465"/>
    </row>
    <row r="20" spans="1:3">
      <c r="A20" s="468" t="s">
        <v>2793</v>
      </c>
      <c r="B20" s="468"/>
      <c r="C20" s="468"/>
    </row>
    <row r="21" spans="1:3">
      <c r="A21" s="468" t="s">
        <v>2794</v>
      </c>
      <c r="B21" s="468"/>
      <c r="C21" s="468"/>
    </row>
    <row r="22" spans="1:3">
      <c r="A22" s="468" t="s">
        <v>2795</v>
      </c>
      <c r="B22" s="468"/>
      <c r="C22" s="468"/>
    </row>
    <row r="23" spans="1:3" ht="51.5" customHeight="1">
      <c r="A23" s="495" t="s">
        <v>2798</v>
      </c>
      <c r="B23" s="496"/>
      <c r="C23" s="468"/>
    </row>
    <row r="24" spans="1:3">
      <c r="A24" s="468"/>
      <c r="B24" s="468"/>
      <c r="C24" s="468"/>
    </row>
    <row r="25" spans="1:3" ht="13.5">
      <c r="A25" s="469" t="s">
        <v>2796</v>
      </c>
      <c r="B25" s="468"/>
      <c r="C25" s="468"/>
    </row>
    <row r="26" spans="1:3">
      <c r="A26" s="470" t="s">
        <v>2797</v>
      </c>
    </row>
    <row r="27" spans="1:3" ht="14.25">
      <c r="A27" s="471"/>
    </row>
  </sheetData>
  <mergeCells count="2">
    <mergeCell ref="A23:B23"/>
    <mergeCell ref="A1:F1"/>
  </mergeCells>
  <phoneticPr fontId="91"/>
  <hyperlinks>
    <hyperlink ref="A26" r:id="rId1" xr:uid="{42567ED4-4D0D-4B82-86DF-B2335DBA4817}"/>
  </hyperlinks>
  <pageMargins left="0.7" right="0.7" top="0.75" bottom="0.75" header="0.3" footer="0.3"/>
  <pageSetup paperSize="9" scale="96"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0000"/>
    <outlinePr summaryBelow="0" summaryRight="0"/>
  </sheetPr>
  <dimension ref="A1:G1000"/>
  <sheetViews>
    <sheetView workbookViewId="0"/>
  </sheetViews>
  <sheetFormatPr defaultColWidth="14.46484375" defaultRowHeight="15" customHeight="1"/>
  <cols>
    <col min="1" max="1" width="20.46484375" customWidth="1"/>
    <col min="2" max="2" width="75.6640625" customWidth="1"/>
    <col min="3" max="3" width="14.46484375" customWidth="1"/>
    <col min="4" max="4" width="38.46484375" customWidth="1"/>
    <col min="5" max="5" width="40.1328125" customWidth="1"/>
    <col min="6" max="6" width="52.1328125" customWidth="1"/>
    <col min="7" max="7" width="42.46484375" customWidth="1"/>
  </cols>
  <sheetData>
    <row r="1" spans="1:6" ht="15.75" customHeight="1"/>
    <row r="2" spans="1:6" ht="15.75" customHeight="1">
      <c r="A2" s="227" t="s">
        <v>1361</v>
      </c>
    </row>
    <row r="3" spans="1:6" ht="15.75" customHeight="1">
      <c r="A3" s="227" t="s">
        <v>1362</v>
      </c>
    </row>
    <row r="4" spans="1:6" ht="15.75" customHeight="1">
      <c r="A4" s="228" t="s">
        <v>1363</v>
      </c>
    </row>
    <row r="5" spans="1:6" ht="15.75" customHeight="1"/>
    <row r="6" spans="1:6" ht="15.75" customHeight="1"/>
    <row r="7" spans="1:6" ht="15.75" customHeight="1"/>
    <row r="8" spans="1:6" ht="15.75" customHeight="1">
      <c r="D8" s="229" t="s">
        <v>72</v>
      </c>
      <c r="E8" s="229" t="s">
        <v>48</v>
      </c>
      <c r="F8" s="229" t="s">
        <v>65</v>
      </c>
    </row>
    <row r="9" spans="1:6" ht="15.75" customHeight="1">
      <c r="B9" s="230" t="s">
        <v>1363</v>
      </c>
      <c r="D9" s="533" t="s">
        <v>1364</v>
      </c>
      <c r="E9" s="530" t="s">
        <v>1365</v>
      </c>
      <c r="F9" s="530" t="s">
        <v>1366</v>
      </c>
    </row>
    <row r="10" spans="1:6" ht="15.75" customHeight="1">
      <c r="D10" s="498"/>
      <c r="E10" s="498"/>
      <c r="F10" s="498"/>
    </row>
    <row r="11" spans="1:6" ht="15.75" customHeight="1">
      <c r="B11" s="232"/>
      <c r="D11" s="498"/>
      <c r="E11" s="498"/>
      <c r="F11" s="498"/>
    </row>
    <row r="12" spans="1:6" ht="15.75" customHeight="1">
      <c r="A12" s="531" t="s">
        <v>30</v>
      </c>
      <c r="B12" s="233" t="s">
        <v>1367</v>
      </c>
      <c r="D12" s="498"/>
      <c r="E12" s="498"/>
      <c r="F12" s="498"/>
    </row>
    <row r="13" spans="1:6" ht="15.75" customHeight="1">
      <c r="A13" s="498"/>
      <c r="B13" s="233" t="s">
        <v>1368</v>
      </c>
      <c r="D13" s="498"/>
      <c r="E13" s="498"/>
      <c r="F13" s="498"/>
    </row>
    <row r="14" spans="1:6" ht="15.75" customHeight="1">
      <c r="A14" s="498"/>
      <c r="B14" s="234" t="s">
        <v>1369</v>
      </c>
      <c r="D14" s="498"/>
      <c r="E14" s="498"/>
      <c r="F14" s="498"/>
    </row>
    <row r="15" spans="1:6" ht="15.75" customHeight="1">
      <c r="A15" s="498"/>
      <c r="B15" s="234" t="s">
        <v>1370</v>
      </c>
      <c r="D15" s="498"/>
      <c r="E15" s="498"/>
      <c r="F15" s="498"/>
    </row>
    <row r="16" spans="1:6" ht="15.75" customHeight="1">
      <c r="A16" s="235"/>
      <c r="B16" s="233"/>
      <c r="D16" s="231"/>
      <c r="E16" s="231"/>
      <c r="F16" s="231"/>
    </row>
    <row r="17" spans="1:7" ht="15.75" customHeight="1">
      <c r="B17" s="233"/>
      <c r="D17" s="231"/>
      <c r="E17" s="231"/>
      <c r="F17" s="231"/>
    </row>
    <row r="18" spans="1:7" ht="15.75" customHeight="1">
      <c r="A18" s="529" t="s">
        <v>31</v>
      </c>
      <c r="B18" s="234" t="s">
        <v>1371</v>
      </c>
      <c r="D18" s="530" t="s">
        <v>1372</v>
      </c>
      <c r="E18" s="530" t="s">
        <v>1373</v>
      </c>
      <c r="F18" s="530" t="s">
        <v>1374</v>
      </c>
    </row>
    <row r="19" spans="1:7" ht="50.25" customHeight="1">
      <c r="A19" s="498"/>
      <c r="B19" s="234" t="s">
        <v>1375</v>
      </c>
      <c r="D19" s="498"/>
      <c r="E19" s="498"/>
      <c r="F19" s="498"/>
    </row>
    <row r="20" spans="1:7" ht="15.75" customHeight="1">
      <c r="A20" s="498"/>
      <c r="B20" s="234" t="s">
        <v>1376</v>
      </c>
      <c r="D20" s="498"/>
      <c r="E20" s="498"/>
      <c r="F20" s="498"/>
    </row>
    <row r="21" spans="1:7" ht="15.75" customHeight="1">
      <c r="A21" s="235"/>
      <c r="B21" s="233"/>
      <c r="D21" s="231"/>
      <c r="E21" s="231"/>
      <c r="F21" s="231"/>
    </row>
    <row r="22" spans="1:7" ht="15.75" customHeight="1">
      <c r="B22" s="233"/>
      <c r="D22" s="231"/>
      <c r="E22" s="231"/>
      <c r="F22" s="231"/>
    </row>
    <row r="23" spans="1:7" ht="15.75" customHeight="1">
      <c r="A23" s="529" t="s">
        <v>32</v>
      </c>
      <c r="B23" s="233" t="s">
        <v>1377</v>
      </c>
      <c r="D23" s="530" t="s">
        <v>1378</v>
      </c>
      <c r="E23" s="530" t="s">
        <v>1379</v>
      </c>
      <c r="F23" s="530" t="s">
        <v>1380</v>
      </c>
    </row>
    <row r="24" spans="1:7" ht="15.75" customHeight="1">
      <c r="A24" s="498"/>
      <c r="B24" s="234" t="s">
        <v>1381</v>
      </c>
      <c r="D24" s="498"/>
      <c r="E24" s="498"/>
      <c r="F24" s="498"/>
    </row>
    <row r="25" spans="1:7" ht="15.75" customHeight="1">
      <c r="A25" s="498"/>
      <c r="B25" s="234" t="s">
        <v>1382</v>
      </c>
      <c r="D25" s="498"/>
      <c r="E25" s="498"/>
      <c r="F25" s="498"/>
    </row>
    <row r="26" spans="1:7" ht="15.75" customHeight="1"/>
    <row r="27" spans="1:7" ht="15.75" customHeight="1">
      <c r="A27" s="227" t="s">
        <v>1383</v>
      </c>
      <c r="D27" s="229" t="s">
        <v>1384</v>
      </c>
      <c r="E27" s="229" t="s">
        <v>39</v>
      </c>
      <c r="F27" s="229" t="s">
        <v>1385</v>
      </c>
      <c r="G27" s="229" t="s">
        <v>1386</v>
      </c>
    </row>
    <row r="28" spans="1:7" ht="87" customHeight="1">
      <c r="A28" s="236"/>
      <c r="B28" s="237" t="s">
        <v>1387</v>
      </c>
      <c r="C28" s="238"/>
      <c r="D28" s="239" t="s">
        <v>764</v>
      </c>
      <c r="E28" s="239" t="s">
        <v>764</v>
      </c>
      <c r="F28" s="239" t="s">
        <v>764</v>
      </c>
      <c r="G28" s="239" t="s">
        <v>764</v>
      </c>
    </row>
    <row r="29" spans="1:7" ht="87" customHeight="1">
      <c r="A29" s="236"/>
      <c r="B29" s="237" t="s">
        <v>1388</v>
      </c>
      <c r="C29" s="238"/>
      <c r="D29" s="240" t="s">
        <v>1389</v>
      </c>
      <c r="E29" s="240" t="s">
        <v>1390</v>
      </c>
      <c r="F29" s="240" t="s">
        <v>1391</v>
      </c>
      <c r="G29" s="240" t="s">
        <v>1392</v>
      </c>
    </row>
    <row r="30" spans="1:7" ht="15.75" customHeight="1">
      <c r="A30" s="531" t="s">
        <v>30</v>
      </c>
      <c r="B30" s="233" t="s">
        <v>1367</v>
      </c>
      <c r="D30" s="532" t="s">
        <v>764</v>
      </c>
      <c r="E30" s="532" t="s">
        <v>764</v>
      </c>
      <c r="F30" s="532" t="s">
        <v>764</v>
      </c>
      <c r="G30" s="532" t="s">
        <v>764</v>
      </c>
    </row>
    <row r="31" spans="1:7" ht="15.75" customHeight="1">
      <c r="A31" s="498"/>
      <c r="B31" s="233" t="s">
        <v>1368</v>
      </c>
      <c r="D31" s="498"/>
      <c r="E31" s="498"/>
      <c r="F31" s="498"/>
      <c r="G31" s="498"/>
    </row>
    <row r="32" spans="1:7" ht="15.75" customHeight="1">
      <c r="A32" s="498"/>
      <c r="B32" s="234" t="s">
        <v>1369</v>
      </c>
      <c r="D32" s="498"/>
      <c r="E32" s="498"/>
      <c r="F32" s="498"/>
      <c r="G32" s="498"/>
    </row>
    <row r="33" spans="1:7" ht="15.75" customHeight="1">
      <c r="A33" s="498"/>
      <c r="B33" s="234" t="s">
        <v>1370</v>
      </c>
      <c r="D33" s="498"/>
      <c r="E33" s="498"/>
      <c r="F33" s="498"/>
      <c r="G33" s="498"/>
    </row>
    <row r="34" spans="1:7" ht="15.75" customHeight="1">
      <c r="A34" s="235"/>
      <c r="D34" s="241"/>
      <c r="E34" s="242"/>
      <c r="F34" s="242"/>
      <c r="G34" s="242"/>
    </row>
    <row r="35" spans="1:7" ht="15.75" customHeight="1">
      <c r="D35" s="242"/>
      <c r="E35" s="242"/>
      <c r="F35" s="242"/>
      <c r="G35" s="242"/>
    </row>
    <row r="36" spans="1:7" ht="15.75" customHeight="1">
      <c r="A36" s="529" t="s">
        <v>31</v>
      </c>
      <c r="B36" s="234" t="s">
        <v>1371</v>
      </c>
      <c r="C36" s="243"/>
      <c r="D36" s="532" t="s">
        <v>764</v>
      </c>
      <c r="E36" s="532" t="s">
        <v>764</v>
      </c>
      <c r="F36" s="532" t="s">
        <v>764</v>
      </c>
      <c r="G36" s="532" t="s">
        <v>764</v>
      </c>
    </row>
    <row r="37" spans="1:7" ht="15.75" customHeight="1">
      <c r="A37" s="498"/>
      <c r="B37" s="234" t="s">
        <v>1375</v>
      </c>
      <c r="D37" s="498"/>
      <c r="E37" s="498"/>
      <c r="F37" s="498"/>
      <c r="G37" s="498"/>
    </row>
    <row r="38" spans="1:7" ht="15.75" customHeight="1">
      <c r="A38" s="498"/>
      <c r="B38" s="234" t="s">
        <v>1376</v>
      </c>
      <c r="D38" s="498"/>
      <c r="E38" s="498"/>
      <c r="F38" s="498"/>
      <c r="G38" s="498"/>
    </row>
    <row r="39" spans="1:7" ht="15.75" customHeight="1">
      <c r="A39" s="235"/>
      <c r="D39" s="498"/>
      <c r="E39" s="498"/>
      <c r="F39" s="498"/>
      <c r="G39" s="498"/>
    </row>
    <row r="40" spans="1:7" ht="15.75" customHeight="1">
      <c r="D40" s="242"/>
      <c r="E40" s="242"/>
      <c r="F40" s="242"/>
      <c r="G40" s="242"/>
    </row>
    <row r="41" spans="1:7" ht="15.75" customHeight="1">
      <c r="A41" s="529" t="s">
        <v>32</v>
      </c>
      <c r="B41" s="233" t="s">
        <v>1377</v>
      </c>
      <c r="D41" s="532" t="s">
        <v>764</v>
      </c>
      <c r="E41" s="532" t="s">
        <v>764</v>
      </c>
      <c r="F41" s="532" t="s">
        <v>764</v>
      </c>
      <c r="G41" s="532" t="s">
        <v>764</v>
      </c>
    </row>
    <row r="42" spans="1:7" ht="15.75" customHeight="1">
      <c r="A42" s="498"/>
      <c r="B42" s="234" t="s">
        <v>1381</v>
      </c>
      <c r="D42" s="498"/>
      <c r="E42" s="498"/>
      <c r="F42" s="498"/>
      <c r="G42" s="498"/>
    </row>
    <row r="43" spans="1:7" ht="15.75" customHeight="1">
      <c r="A43" s="498"/>
      <c r="B43" s="234" t="s">
        <v>1382</v>
      </c>
      <c r="D43" s="498"/>
      <c r="E43" s="498"/>
      <c r="F43" s="498"/>
      <c r="G43" s="498"/>
    </row>
    <row r="44" spans="1:7" ht="15.75" customHeight="1"/>
    <row r="45" spans="1:7" ht="15.75" customHeight="1"/>
    <row r="46" spans="1:7" ht="15.75" customHeight="1"/>
    <row r="47" spans="1:7" ht="15.75" customHeight="1"/>
    <row r="48" spans="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D9:D15"/>
    <mergeCell ref="E9:E15"/>
    <mergeCell ref="F9:F15"/>
    <mergeCell ref="A12:A15"/>
    <mergeCell ref="D18:D20"/>
    <mergeCell ref="E18:E20"/>
    <mergeCell ref="F18:F20"/>
    <mergeCell ref="A18:A20"/>
    <mergeCell ref="G30:G33"/>
    <mergeCell ref="D30:D33"/>
    <mergeCell ref="D36:D39"/>
    <mergeCell ref="E36:E39"/>
    <mergeCell ref="F36:F39"/>
    <mergeCell ref="G36:G39"/>
    <mergeCell ref="A41:A43"/>
    <mergeCell ref="D41:D43"/>
    <mergeCell ref="E41:E43"/>
    <mergeCell ref="F41:F43"/>
    <mergeCell ref="G41:G43"/>
    <mergeCell ref="A36:A38"/>
    <mergeCell ref="A23:A25"/>
    <mergeCell ref="D23:D25"/>
    <mergeCell ref="E23:E25"/>
    <mergeCell ref="F23:F25"/>
    <mergeCell ref="A30:A33"/>
    <mergeCell ref="E30:E33"/>
    <mergeCell ref="F30:F33"/>
  </mergeCells>
  <phoneticPr fontId="91"/>
  <hyperlinks>
    <hyperlink ref="A2" r:id="rId1" xr:uid="{00000000-0004-0000-0700-000000000000}"/>
    <hyperlink ref="A3" r:id="rId2" xr:uid="{00000000-0004-0000-0700-000001000000}"/>
    <hyperlink ref="A4" r:id="rId3" xr:uid="{00000000-0004-0000-0700-000002000000}"/>
    <hyperlink ref="B9" r:id="rId4" xr:uid="{00000000-0004-0000-0700-000003000000}"/>
    <hyperlink ref="A27" r:id="rId5" xr:uid="{00000000-0004-0000-0700-000004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outlinePr summaryBelow="0" summaryRight="0"/>
  </sheetPr>
  <dimension ref="A1:G1001"/>
  <sheetViews>
    <sheetView workbookViewId="0"/>
  </sheetViews>
  <sheetFormatPr defaultColWidth="14.46484375" defaultRowHeight="15" customHeight="1"/>
  <cols>
    <col min="1" max="1" width="33" customWidth="1"/>
    <col min="2" max="2" width="88.6640625" customWidth="1"/>
    <col min="4" max="4" width="31.6640625" customWidth="1"/>
    <col min="5" max="5" width="32.6640625" customWidth="1"/>
    <col min="6" max="6" width="23.46484375" customWidth="1"/>
    <col min="7" max="7" width="22.796875" customWidth="1"/>
  </cols>
  <sheetData>
    <row r="1" spans="1:7" ht="15.75" customHeight="1">
      <c r="A1" s="235" t="s">
        <v>1393</v>
      </c>
      <c r="B1" s="244" t="s">
        <v>1394</v>
      </c>
    </row>
    <row r="2" spans="1:7" ht="15.75" customHeight="1">
      <c r="B2" s="245" t="s">
        <v>1395</v>
      </c>
    </row>
    <row r="3" spans="1:7" ht="15.75" customHeight="1">
      <c r="B3" s="244" t="s">
        <v>1396</v>
      </c>
      <c r="D3" s="246"/>
      <c r="E3" s="246"/>
      <c r="F3" s="246"/>
      <c r="G3" s="246"/>
    </row>
    <row r="4" spans="1:7" ht="15.75" customHeight="1">
      <c r="A4" s="233"/>
      <c r="B4" s="247" t="s">
        <v>1397</v>
      </c>
      <c r="D4" s="246"/>
      <c r="E4" s="246"/>
      <c r="F4" s="246"/>
      <c r="G4" s="246"/>
    </row>
    <row r="5" spans="1:7" ht="15.75" customHeight="1">
      <c r="A5" s="233"/>
      <c r="B5" s="247" t="s">
        <v>1398</v>
      </c>
      <c r="D5" s="246" t="s">
        <v>1399</v>
      </c>
      <c r="E5" s="246" t="s">
        <v>1400</v>
      </c>
      <c r="F5" s="246" t="s">
        <v>1401</v>
      </c>
      <c r="G5" s="246" t="s">
        <v>1402</v>
      </c>
    </row>
    <row r="6" spans="1:7" ht="15.75" customHeight="1">
      <c r="A6" s="233" t="s">
        <v>1403</v>
      </c>
      <c r="B6" s="248" t="s">
        <v>1404</v>
      </c>
      <c r="D6" s="249" t="s">
        <v>1405</v>
      </c>
      <c r="E6" s="249" t="s">
        <v>1406</v>
      </c>
      <c r="F6" s="249" t="s">
        <v>1407</v>
      </c>
      <c r="G6" s="249" t="s">
        <v>1408</v>
      </c>
    </row>
    <row r="7" spans="1:7" ht="15.75" customHeight="1">
      <c r="A7" s="250"/>
      <c r="B7" s="250"/>
      <c r="D7" s="251" t="s">
        <v>1409</v>
      </c>
      <c r="E7" s="251" t="s">
        <v>1410</v>
      </c>
      <c r="F7" s="251" t="s">
        <v>1411</v>
      </c>
      <c r="G7" s="251" t="s">
        <v>1412</v>
      </c>
    </row>
    <row r="8" spans="1:7" ht="15.75" customHeight="1">
      <c r="A8" s="233" t="s">
        <v>1400</v>
      </c>
      <c r="B8" s="248" t="s">
        <v>1413</v>
      </c>
      <c r="D8" s="249" t="s">
        <v>1414</v>
      </c>
      <c r="E8" s="249" t="s">
        <v>1415</v>
      </c>
      <c r="F8" s="249" t="s">
        <v>1415</v>
      </c>
      <c r="G8" s="249" t="s">
        <v>1416</v>
      </c>
    </row>
    <row r="9" spans="1:7" ht="15.75" customHeight="1">
      <c r="A9" s="250"/>
      <c r="B9" s="250"/>
      <c r="D9" s="251" t="s">
        <v>1417</v>
      </c>
      <c r="E9" s="251" t="s">
        <v>1418</v>
      </c>
      <c r="F9" s="251" t="s">
        <v>1419</v>
      </c>
      <c r="G9" s="252"/>
    </row>
    <row r="10" spans="1:7" ht="15.75" customHeight="1">
      <c r="A10" s="233" t="s">
        <v>1401</v>
      </c>
      <c r="B10" s="248" t="s">
        <v>1420</v>
      </c>
      <c r="D10" s="249" t="s">
        <v>1421</v>
      </c>
      <c r="E10" s="249" t="s">
        <v>1421</v>
      </c>
      <c r="F10" s="252"/>
      <c r="G10" s="252"/>
    </row>
    <row r="11" spans="1:7" ht="15.75" customHeight="1">
      <c r="B11" s="250"/>
    </row>
    <row r="12" spans="1:7" ht="15.75" customHeight="1">
      <c r="A12" s="233" t="s">
        <v>1422</v>
      </c>
      <c r="B12" s="248" t="s">
        <v>1423</v>
      </c>
    </row>
    <row r="13" spans="1:7" ht="15.75" customHeight="1"/>
    <row r="14" spans="1:7" ht="15.75" customHeight="1"/>
    <row r="15" spans="1:7" ht="15.75" customHeight="1"/>
    <row r="16" spans="1:7" ht="15.75" customHeight="1"/>
    <row r="17" spans="1:4" ht="15.75" customHeight="1">
      <c r="A17" s="235" t="s">
        <v>1424</v>
      </c>
      <c r="D17" s="253"/>
    </row>
    <row r="18" spans="1:4" ht="15.75" customHeight="1"/>
    <row r="19" spans="1:4" ht="15.75" customHeight="1">
      <c r="A19" s="233" t="s">
        <v>1425</v>
      </c>
      <c r="B19" s="250" t="s">
        <v>1426</v>
      </c>
    </row>
    <row r="20" spans="1:4" ht="15.75" customHeight="1">
      <c r="A20" s="248"/>
      <c r="B20" s="248" t="s">
        <v>1427</v>
      </c>
      <c r="D20" s="253"/>
    </row>
    <row r="21" spans="1:4" ht="15.75" customHeight="1">
      <c r="A21" s="250"/>
      <c r="B21" s="250"/>
    </row>
    <row r="22" spans="1:4" ht="15.75" customHeight="1">
      <c r="A22" s="233" t="s">
        <v>1428</v>
      </c>
      <c r="B22" s="250" t="s">
        <v>1429</v>
      </c>
      <c r="D22" s="253"/>
    </row>
    <row r="23" spans="1:4" ht="105" customHeight="1">
      <c r="A23" s="248"/>
      <c r="B23" s="248" t="s">
        <v>1430</v>
      </c>
    </row>
    <row r="24" spans="1:4" ht="15.75" customHeight="1">
      <c r="A24" s="250"/>
      <c r="B24" s="250"/>
      <c r="D24" s="253"/>
    </row>
    <row r="25" spans="1:4" ht="15.75" customHeight="1">
      <c r="A25" s="233" t="s">
        <v>1431</v>
      </c>
      <c r="B25" s="248" t="s">
        <v>1432</v>
      </c>
    </row>
    <row r="26" spans="1:4" ht="15.75" customHeight="1">
      <c r="A26" s="254"/>
      <c r="B26" s="248" t="s">
        <v>1433</v>
      </c>
      <c r="D26" s="253"/>
    </row>
    <row r="27" spans="1:4" ht="15.75" customHeight="1"/>
    <row r="28" spans="1:4" ht="15.75" customHeight="1">
      <c r="A28" s="235" t="s">
        <v>1434</v>
      </c>
      <c r="D28" s="253"/>
    </row>
    <row r="29" spans="1:4" ht="15.75" customHeight="1"/>
    <row r="30" spans="1:4" ht="15.75" customHeight="1">
      <c r="D30" s="253"/>
    </row>
    <row r="31" spans="1:4" ht="15.75" customHeight="1">
      <c r="A31" s="232" t="s">
        <v>1435</v>
      </c>
      <c r="B31" s="148" t="s">
        <v>1436</v>
      </c>
    </row>
    <row r="32" spans="1:4" ht="15.75" customHeight="1">
      <c r="D32" s="253"/>
    </row>
    <row r="33" spans="1:4" ht="15.75" customHeight="1"/>
    <row r="34" spans="1:4" ht="15.75" customHeight="1">
      <c r="D34" s="253"/>
    </row>
    <row r="35" spans="1:4" ht="15.75" customHeight="1">
      <c r="A35" s="232" t="s">
        <v>1437</v>
      </c>
      <c r="B35" s="148" t="s">
        <v>1438</v>
      </c>
    </row>
    <row r="36" spans="1:4" ht="15.75" customHeight="1">
      <c r="D36" s="253"/>
    </row>
    <row r="37" spans="1:4" ht="15.75" customHeight="1"/>
    <row r="38" spans="1:4" ht="15.75" customHeight="1">
      <c r="D38" s="253"/>
    </row>
    <row r="39" spans="1:4" ht="15.75" customHeight="1">
      <c r="A39" s="232" t="s">
        <v>1439</v>
      </c>
      <c r="B39" s="148" t="s">
        <v>1440</v>
      </c>
    </row>
    <row r="40" spans="1:4" ht="15.75" customHeight="1">
      <c r="D40" s="253"/>
    </row>
    <row r="41" spans="1:4" ht="15.75" customHeight="1"/>
    <row r="42" spans="1:4" ht="15.75" customHeight="1">
      <c r="D42" s="253"/>
    </row>
    <row r="43" spans="1:4" ht="15.75" customHeight="1">
      <c r="A43" s="232" t="s">
        <v>1441</v>
      </c>
      <c r="B43" s="148" t="s">
        <v>1442</v>
      </c>
    </row>
    <row r="44" spans="1:4" ht="15.75" customHeight="1"/>
    <row r="45" spans="1:4" ht="15.75" customHeight="1"/>
    <row r="46" spans="1:4" ht="15.75" customHeight="1"/>
    <row r="47" spans="1:4" ht="15.75" customHeight="1">
      <c r="A47" s="232" t="s">
        <v>1443</v>
      </c>
      <c r="B47" s="148" t="s">
        <v>1444</v>
      </c>
    </row>
    <row r="48" spans="1:4" ht="15.75" customHeight="1"/>
    <row r="49" spans="1:2" ht="15.75" customHeight="1"/>
    <row r="50" spans="1:2" ht="15.75" customHeight="1"/>
    <row r="51" spans="1:2" ht="15.75" customHeight="1">
      <c r="A51" s="232" t="s">
        <v>1445</v>
      </c>
      <c r="B51" s="148" t="s">
        <v>1446</v>
      </c>
    </row>
    <row r="52" spans="1:2" ht="15.75" customHeight="1"/>
    <row r="53" spans="1:2" ht="15.75" customHeight="1"/>
    <row r="54" spans="1:2" ht="15.75" customHeight="1"/>
    <row r="55" spans="1:2" ht="15.75" customHeight="1">
      <c r="A55" s="232" t="s">
        <v>1447</v>
      </c>
      <c r="B55" s="148" t="s">
        <v>1448</v>
      </c>
    </row>
    <row r="56" spans="1:2" ht="15.75" customHeight="1"/>
    <row r="57" spans="1:2" ht="15.75" customHeight="1"/>
    <row r="58" spans="1:2" ht="15.75" customHeight="1"/>
    <row r="59" spans="1:2" ht="15.75" customHeight="1"/>
    <row r="60" spans="1:2" ht="15.75" customHeight="1"/>
    <row r="61" spans="1:2" ht="15.75" customHeight="1"/>
    <row r="62" spans="1:2" ht="15.75" customHeight="1"/>
    <row r="63" spans="1:2" ht="15.75" customHeight="1"/>
    <row r="64" spans="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phoneticPr fontId="91"/>
  <hyperlinks>
    <hyperlink ref="B1" r:id="rId1" xr:uid="{00000000-0004-0000-0800-000000000000}"/>
    <hyperlink ref="B2" r:id="rId2" xr:uid="{00000000-0004-0000-0800-000001000000}"/>
    <hyperlink ref="B3" r:id="rId3" xr:uid="{00000000-0004-0000-0800-000002000000}"/>
    <hyperlink ref="B4" r:id="rId4" xr:uid="{00000000-0004-0000-0800-000003000000}"/>
    <hyperlink ref="B5" r:id="rId5" xr:uid="{00000000-0004-0000-0800-000004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outlinePr summaryBelow="0" summaryRight="0"/>
  </sheetPr>
  <dimension ref="A3:M9"/>
  <sheetViews>
    <sheetView workbookViewId="0"/>
  </sheetViews>
  <sheetFormatPr defaultColWidth="14.46484375" defaultRowHeight="15" customHeight="1"/>
  <sheetData>
    <row r="3" spans="1:13" ht="15" customHeight="1">
      <c r="A3" s="255" t="s">
        <v>1449</v>
      </c>
      <c r="B3" s="256"/>
      <c r="C3" s="256"/>
      <c r="D3" s="256"/>
      <c r="E3" s="256"/>
      <c r="F3" s="256"/>
      <c r="G3" s="256"/>
      <c r="H3" s="256"/>
      <c r="I3" s="256"/>
      <c r="J3" s="256"/>
      <c r="K3" s="256"/>
      <c r="L3" s="256"/>
      <c r="M3" s="256"/>
    </row>
    <row r="9" spans="1:13" ht="15" customHeight="1">
      <c r="F9" s="257"/>
    </row>
  </sheetData>
  <phoneticPr fontId="9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outlinePr summaryBelow="0" summaryRight="0"/>
  </sheetPr>
  <dimension ref="A3:I47"/>
  <sheetViews>
    <sheetView workbookViewId="0"/>
  </sheetViews>
  <sheetFormatPr defaultColWidth="14.46484375" defaultRowHeight="15" customHeight="1"/>
  <cols>
    <col min="1" max="1" width="7.6640625" customWidth="1"/>
    <col min="2" max="2" width="2.1328125" customWidth="1"/>
    <col min="3" max="3" width="9.6640625" customWidth="1"/>
    <col min="4" max="4" width="26.796875" customWidth="1"/>
    <col min="5" max="5" width="25.46484375" customWidth="1"/>
    <col min="6" max="6" width="22.46484375" customWidth="1"/>
    <col min="7" max="7" width="16.46484375" customWidth="1"/>
  </cols>
  <sheetData>
    <row r="3" spans="1:9" ht="12.75">
      <c r="A3" s="258" t="s">
        <v>1450</v>
      </c>
    </row>
    <row r="5" spans="1:9" ht="12.75">
      <c r="A5" s="17" t="s">
        <v>1451</v>
      </c>
    </row>
    <row r="6" spans="1:9" ht="12.75">
      <c r="A6" s="152" t="s">
        <v>1452</v>
      </c>
    </row>
    <row r="8" spans="1:9" ht="12.75">
      <c r="A8" s="259" t="s">
        <v>1453</v>
      </c>
      <c r="B8" s="256"/>
      <c r="C8" s="256"/>
      <c r="D8" s="256"/>
      <c r="E8" s="256"/>
      <c r="F8" s="256"/>
      <c r="G8" s="256"/>
      <c r="H8" s="256"/>
    </row>
    <row r="9" spans="1:9" ht="12.75">
      <c r="A9" s="259" t="s">
        <v>1454</v>
      </c>
      <c r="B9" s="256"/>
      <c r="C9" s="256"/>
      <c r="D9" s="256"/>
      <c r="E9" s="256"/>
      <c r="F9" s="256"/>
      <c r="G9" s="256"/>
      <c r="H9" s="256"/>
    </row>
    <row r="10" spans="1:9" ht="12.75">
      <c r="A10" s="259" t="s">
        <v>1455</v>
      </c>
      <c r="B10" s="256"/>
      <c r="C10" s="256"/>
      <c r="D10" s="256"/>
      <c r="E10" s="256"/>
      <c r="F10" s="256"/>
      <c r="G10" s="256"/>
      <c r="H10" s="256"/>
    </row>
    <row r="12" spans="1:9" ht="12.75">
      <c r="E12" s="162" t="s">
        <v>1456</v>
      </c>
    </row>
    <row r="14" spans="1:9" ht="12.75">
      <c r="A14" s="87"/>
      <c r="B14" s="87"/>
      <c r="C14" s="87"/>
      <c r="D14" s="260" t="s">
        <v>1457</v>
      </c>
      <c r="E14" s="260" t="s">
        <v>1458</v>
      </c>
      <c r="F14" s="260" t="s">
        <v>1459</v>
      </c>
      <c r="I14" s="261" t="s">
        <v>1460</v>
      </c>
    </row>
    <row r="15" spans="1:9" ht="12.75">
      <c r="A15" s="262" t="s">
        <v>65</v>
      </c>
      <c r="B15" s="263">
        <v>5</v>
      </c>
      <c r="C15" s="263" t="s">
        <v>1461</v>
      </c>
      <c r="D15" s="263" t="s">
        <v>1462</v>
      </c>
      <c r="E15" s="263" t="s">
        <v>1463</v>
      </c>
      <c r="F15" s="263"/>
      <c r="I15" s="261" t="s">
        <v>1464</v>
      </c>
    </row>
    <row r="16" spans="1:9" ht="38.25">
      <c r="A16" s="264"/>
      <c r="B16" s="263">
        <v>4</v>
      </c>
      <c r="C16" s="263" t="s">
        <v>1465</v>
      </c>
      <c r="D16" s="263" t="s">
        <v>1466</v>
      </c>
      <c r="E16" s="263" t="s">
        <v>1467</v>
      </c>
      <c r="F16" s="263"/>
      <c r="I16" s="261" t="s">
        <v>1468</v>
      </c>
    </row>
    <row r="17" spans="1:9" ht="51">
      <c r="A17" s="265" t="s">
        <v>48</v>
      </c>
      <c r="B17" s="263">
        <v>3</v>
      </c>
      <c r="C17" s="263" t="s">
        <v>48</v>
      </c>
      <c r="D17" s="263" t="s">
        <v>1469</v>
      </c>
      <c r="E17" s="263" t="s">
        <v>1470</v>
      </c>
      <c r="F17" s="263"/>
      <c r="I17" s="261" t="s">
        <v>1471</v>
      </c>
    </row>
    <row r="18" spans="1:9" ht="12.75">
      <c r="A18" s="266"/>
      <c r="B18" s="263">
        <v>2</v>
      </c>
      <c r="C18" s="263" t="s">
        <v>1472</v>
      </c>
      <c r="D18" s="263" t="s">
        <v>1473</v>
      </c>
      <c r="E18" s="263"/>
      <c r="F18" s="263"/>
      <c r="I18" s="261" t="s">
        <v>1474</v>
      </c>
    </row>
    <row r="19" spans="1:9" ht="12.75">
      <c r="A19" s="267" t="s">
        <v>72</v>
      </c>
      <c r="B19" s="263">
        <v>1</v>
      </c>
      <c r="C19" s="263" t="s">
        <v>1475</v>
      </c>
      <c r="D19" s="263" t="s">
        <v>1476</v>
      </c>
      <c r="E19" s="263"/>
      <c r="F19" s="263"/>
      <c r="I19" s="261" t="s">
        <v>1477</v>
      </c>
    </row>
    <row r="20" spans="1:9" ht="12.75">
      <c r="I20" s="268"/>
    </row>
    <row r="21" spans="1:9" ht="12.75">
      <c r="E21" s="162" t="s">
        <v>1478</v>
      </c>
    </row>
    <row r="23" spans="1:9" ht="12.75">
      <c r="A23" s="87"/>
      <c r="B23" s="87"/>
      <c r="C23" s="87"/>
      <c r="D23" s="260" t="s">
        <v>1457</v>
      </c>
      <c r="E23" s="260" t="s">
        <v>1458</v>
      </c>
      <c r="F23" s="260" t="s">
        <v>1459</v>
      </c>
      <c r="I23" s="261" t="s">
        <v>1479</v>
      </c>
    </row>
    <row r="24" spans="1:9" ht="12.75">
      <c r="A24" s="262" t="s">
        <v>65</v>
      </c>
      <c r="B24" s="263">
        <v>5</v>
      </c>
      <c r="C24" s="263" t="s">
        <v>1461</v>
      </c>
      <c r="D24" s="263" t="s">
        <v>1480</v>
      </c>
      <c r="E24" s="263" t="s">
        <v>1480</v>
      </c>
      <c r="F24" s="263"/>
      <c r="I24" s="261" t="s">
        <v>1481</v>
      </c>
    </row>
    <row r="25" spans="1:9" ht="12.75">
      <c r="A25" s="264"/>
      <c r="B25" s="263">
        <v>4</v>
      </c>
      <c r="C25" s="263" t="s">
        <v>1465</v>
      </c>
      <c r="D25" s="263" t="s">
        <v>1480</v>
      </c>
      <c r="E25" s="263" t="s">
        <v>1480</v>
      </c>
      <c r="F25" s="263"/>
      <c r="I25" s="261" t="s">
        <v>1482</v>
      </c>
    </row>
    <row r="26" spans="1:9" ht="12.75">
      <c r="A26" s="265" t="s">
        <v>48</v>
      </c>
      <c r="B26" s="263">
        <v>3</v>
      </c>
      <c r="C26" s="263" t="s">
        <v>48</v>
      </c>
      <c r="D26" s="263" t="s">
        <v>1480</v>
      </c>
      <c r="E26" s="263" t="s">
        <v>1480</v>
      </c>
      <c r="F26" s="263"/>
      <c r="I26" s="261" t="s">
        <v>1483</v>
      </c>
    </row>
    <row r="27" spans="1:9" ht="12.75">
      <c r="A27" s="266"/>
      <c r="B27" s="263">
        <v>2</v>
      </c>
      <c r="C27" s="263" t="s">
        <v>1472</v>
      </c>
      <c r="D27" s="263" t="s">
        <v>1484</v>
      </c>
      <c r="E27" s="263" t="s">
        <v>1484</v>
      </c>
      <c r="F27" s="263"/>
      <c r="I27" s="261" t="s">
        <v>1485</v>
      </c>
    </row>
    <row r="28" spans="1:9" ht="12.75">
      <c r="A28" s="267" t="s">
        <v>72</v>
      </c>
      <c r="B28" s="263">
        <v>1</v>
      </c>
      <c r="C28" s="263" t="s">
        <v>1475</v>
      </c>
      <c r="D28" s="263" t="s">
        <v>1484</v>
      </c>
      <c r="E28" s="263" t="s">
        <v>1484</v>
      </c>
      <c r="F28" s="263"/>
      <c r="I28" s="261" t="s">
        <v>1486</v>
      </c>
    </row>
    <row r="30" spans="1:9" ht="12.75">
      <c r="E30" s="162" t="s">
        <v>1487</v>
      </c>
      <c r="G30" s="87"/>
      <c r="H30" s="87"/>
    </row>
    <row r="31" spans="1:9" ht="12.75">
      <c r="G31" s="87"/>
      <c r="H31" s="87"/>
    </row>
    <row r="32" spans="1:9" ht="12.75">
      <c r="A32" s="87"/>
      <c r="B32" s="87"/>
      <c r="C32" s="87"/>
      <c r="D32" s="260" t="s">
        <v>1457</v>
      </c>
      <c r="E32" s="260" t="s">
        <v>1459</v>
      </c>
      <c r="F32" s="260" t="s">
        <v>1458</v>
      </c>
      <c r="G32" s="87"/>
      <c r="H32" s="87"/>
    </row>
    <row r="33" spans="1:8" ht="12.75">
      <c r="A33" s="262" t="s">
        <v>65</v>
      </c>
      <c r="B33" s="263">
        <v>5</v>
      </c>
      <c r="C33" s="263"/>
      <c r="D33" s="534" t="s">
        <v>1488</v>
      </c>
      <c r="E33" s="535"/>
      <c r="F33" s="536"/>
      <c r="G33" s="87"/>
      <c r="H33" s="87"/>
    </row>
    <row r="34" spans="1:8" ht="28.5" customHeight="1">
      <c r="A34" s="264"/>
      <c r="B34" s="263">
        <v>4</v>
      </c>
      <c r="C34" s="263"/>
      <c r="D34" s="537"/>
      <c r="E34" s="498"/>
      <c r="F34" s="515"/>
      <c r="G34" s="87"/>
      <c r="H34" s="87"/>
    </row>
    <row r="35" spans="1:8" ht="12.75">
      <c r="A35" s="265" t="s">
        <v>48</v>
      </c>
      <c r="B35" s="263">
        <v>3</v>
      </c>
      <c r="C35" s="263"/>
      <c r="D35" s="537"/>
      <c r="E35" s="498"/>
      <c r="F35" s="515"/>
      <c r="G35" s="87"/>
      <c r="H35" s="87"/>
    </row>
    <row r="36" spans="1:8" ht="12.75">
      <c r="A36" s="266"/>
      <c r="B36" s="263">
        <v>2</v>
      </c>
      <c r="C36" s="263"/>
      <c r="D36" s="537"/>
      <c r="E36" s="498"/>
      <c r="F36" s="515"/>
    </row>
    <row r="37" spans="1:8" ht="12.75">
      <c r="A37" s="267" t="s">
        <v>72</v>
      </c>
      <c r="B37" s="263">
        <v>1</v>
      </c>
      <c r="C37" s="263"/>
      <c r="D37" s="538"/>
      <c r="E37" s="516"/>
      <c r="F37" s="513"/>
    </row>
    <row r="39" spans="1:8" ht="12.75">
      <c r="E39" s="162" t="s">
        <v>1489</v>
      </c>
    </row>
    <row r="41" spans="1:8" ht="12.75">
      <c r="A41" s="87"/>
      <c r="B41" s="87"/>
      <c r="C41" s="87"/>
      <c r="D41" s="260" t="s">
        <v>1457</v>
      </c>
      <c r="E41" s="260" t="s">
        <v>1459</v>
      </c>
      <c r="F41" s="260" t="s">
        <v>1458</v>
      </c>
    </row>
    <row r="42" spans="1:8" ht="12.75">
      <c r="A42" s="262" t="s">
        <v>65</v>
      </c>
      <c r="B42" s="263">
        <v>5</v>
      </c>
      <c r="C42" s="263"/>
      <c r="D42" s="534" t="s">
        <v>1490</v>
      </c>
      <c r="E42" s="535"/>
      <c r="F42" s="536"/>
    </row>
    <row r="43" spans="1:8" ht="12.75">
      <c r="A43" s="264"/>
      <c r="B43" s="263">
        <v>4</v>
      </c>
      <c r="C43" s="263"/>
      <c r="D43" s="537"/>
      <c r="E43" s="498"/>
      <c r="F43" s="515"/>
    </row>
    <row r="44" spans="1:8" ht="12.75">
      <c r="A44" s="265" t="s">
        <v>48</v>
      </c>
      <c r="B44" s="263">
        <v>3</v>
      </c>
      <c r="C44" s="263"/>
      <c r="D44" s="537"/>
      <c r="E44" s="498"/>
      <c r="F44" s="515"/>
    </row>
    <row r="45" spans="1:8" ht="12.75">
      <c r="A45" s="266"/>
      <c r="B45" s="263">
        <v>2</v>
      </c>
      <c r="C45" s="263"/>
      <c r="D45" s="537"/>
      <c r="E45" s="498"/>
      <c r="F45" s="515"/>
    </row>
    <row r="46" spans="1:8" ht="12.75">
      <c r="A46" s="267" t="s">
        <v>72</v>
      </c>
      <c r="B46" s="263">
        <v>1</v>
      </c>
      <c r="C46" s="263"/>
      <c r="D46" s="538"/>
      <c r="E46" s="516"/>
      <c r="F46" s="513"/>
    </row>
    <row r="47" spans="1:8" ht="12.75">
      <c r="E47" s="162"/>
    </row>
  </sheetData>
  <mergeCells count="2">
    <mergeCell ref="D33:F37"/>
    <mergeCell ref="D42:F46"/>
  </mergeCells>
  <phoneticPr fontId="91"/>
  <hyperlinks>
    <hyperlink ref="A3" r:id="rId1" xr:uid="{00000000-0004-0000-0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outlinePr summaryBelow="0" summaryRight="0"/>
  </sheetPr>
  <dimension ref="A1:Z1026"/>
  <sheetViews>
    <sheetView workbookViewId="0"/>
  </sheetViews>
  <sheetFormatPr defaultColWidth="14.46484375" defaultRowHeight="15" customHeight="1"/>
  <cols>
    <col min="1" max="1" width="44.1328125" customWidth="1"/>
    <col min="2" max="2" width="42.46484375" customWidth="1"/>
    <col min="3" max="3" width="51.6640625" customWidth="1"/>
    <col min="4" max="4" width="61.1328125" customWidth="1"/>
    <col min="5" max="5" width="51.46484375" customWidth="1"/>
    <col min="6" max="6" width="14.46484375" customWidth="1"/>
  </cols>
  <sheetData>
    <row r="1" spans="1:26" ht="15.75" customHeight="1">
      <c r="A1" s="269" t="s">
        <v>1491</v>
      </c>
      <c r="B1" s="270" t="s">
        <v>1492</v>
      </c>
      <c r="C1" s="271"/>
      <c r="D1" s="272"/>
      <c r="E1" s="273"/>
      <c r="F1" s="273"/>
    </row>
    <row r="2" spans="1:26" ht="25.5">
      <c r="A2" s="145"/>
      <c r="B2" s="274" t="s">
        <v>1493</v>
      </c>
      <c r="C2" s="275"/>
      <c r="D2" s="274" t="s">
        <v>1494</v>
      </c>
      <c r="E2" s="268"/>
      <c r="F2" s="268"/>
      <c r="G2" s="268"/>
      <c r="H2" s="268"/>
      <c r="I2" s="268"/>
      <c r="J2" s="268"/>
      <c r="K2" s="268"/>
      <c r="L2" s="268"/>
      <c r="M2" s="268"/>
      <c r="N2" s="268"/>
      <c r="O2" s="268"/>
      <c r="P2" s="268"/>
      <c r="Q2" s="268"/>
      <c r="R2" s="268"/>
      <c r="S2" s="268"/>
      <c r="T2" s="268"/>
      <c r="U2" s="268"/>
      <c r="V2" s="268"/>
      <c r="W2" s="268"/>
      <c r="X2" s="268"/>
      <c r="Y2" s="268"/>
      <c r="Z2" s="268"/>
    </row>
    <row r="3" spans="1:26" ht="15.75" customHeight="1">
      <c r="A3" s="539" t="s">
        <v>1495</v>
      </c>
      <c r="B3" s="498"/>
      <c r="C3" s="498"/>
      <c r="D3" s="539" t="s">
        <v>1496</v>
      </c>
      <c r="E3" s="498"/>
      <c r="F3" s="498"/>
    </row>
    <row r="4" spans="1:26" ht="15.75" customHeight="1">
      <c r="A4" s="250"/>
      <c r="B4" s="277"/>
      <c r="C4" s="277"/>
      <c r="D4" s="540" t="s">
        <v>1497</v>
      </c>
      <c r="E4" s="498"/>
      <c r="F4" s="498"/>
    </row>
    <row r="5" spans="1:26" ht="15.75" customHeight="1">
      <c r="A5" s="278" t="s">
        <v>1498</v>
      </c>
      <c r="B5" s="277"/>
      <c r="C5" s="277"/>
      <c r="D5" s="270" t="s">
        <v>1499</v>
      </c>
      <c r="E5" s="278" t="s">
        <v>1500</v>
      </c>
      <c r="F5" s="278" t="s">
        <v>1501</v>
      </c>
    </row>
    <row r="6" spans="1:26" ht="15.75" customHeight="1">
      <c r="A6" s="250"/>
      <c r="B6" s="277"/>
      <c r="C6" s="277"/>
      <c r="D6" s="279" t="s">
        <v>1502</v>
      </c>
      <c r="E6" s="152" t="s">
        <v>1503</v>
      </c>
      <c r="F6" s="280" t="s">
        <v>1504</v>
      </c>
    </row>
    <row r="7" spans="1:26" ht="15.75" customHeight="1">
      <c r="A7" s="539" t="s">
        <v>1505</v>
      </c>
      <c r="B7" s="498"/>
      <c r="C7" s="498"/>
      <c r="D7" s="277"/>
      <c r="E7" s="273"/>
      <c r="F7" s="273"/>
    </row>
    <row r="8" spans="1:26" ht="15.75" customHeight="1">
      <c r="A8" s="152"/>
      <c r="B8" s="276"/>
      <c r="C8" s="276"/>
      <c r="D8" s="87"/>
    </row>
    <row r="9" spans="1:26" ht="15.75" customHeight="1">
      <c r="A9" s="152" t="s">
        <v>1506</v>
      </c>
      <c r="B9" s="276"/>
      <c r="C9" s="276"/>
      <c r="D9" s="87"/>
    </row>
    <row r="10" spans="1:26" ht="15.75" customHeight="1">
      <c r="B10" s="277"/>
      <c r="C10" s="277"/>
      <c r="D10" s="87"/>
    </row>
    <row r="11" spans="1:26" ht="15.75" customHeight="1">
      <c r="A11" s="152" t="s">
        <v>1507</v>
      </c>
      <c r="B11" s="277"/>
      <c r="C11" s="277"/>
      <c r="D11" s="87"/>
    </row>
    <row r="12" spans="1:26" ht="15.75" customHeight="1">
      <c r="B12" s="277"/>
      <c r="C12" s="277"/>
      <c r="D12" s="87"/>
    </row>
    <row r="13" spans="1:26" ht="15.75" customHeight="1">
      <c r="A13" s="281" t="s">
        <v>34</v>
      </c>
      <c r="B13" s="277"/>
      <c r="C13" s="277"/>
      <c r="D13" s="87"/>
    </row>
    <row r="14" spans="1:26" ht="15.75" customHeight="1">
      <c r="A14" s="282" t="s">
        <v>1508</v>
      </c>
      <c r="B14" s="277"/>
      <c r="C14" s="277"/>
      <c r="D14" s="87"/>
    </row>
    <row r="15" spans="1:26" ht="15.75" customHeight="1">
      <c r="A15" s="283" t="s">
        <v>1509</v>
      </c>
      <c r="B15" s="87"/>
      <c r="C15" s="87"/>
      <c r="D15" s="87"/>
    </row>
    <row r="16" spans="1:26" ht="15.75" customHeight="1">
      <c r="A16" s="151"/>
      <c r="B16" s="284"/>
      <c r="C16" s="284"/>
      <c r="D16" s="87"/>
    </row>
    <row r="17" spans="1:5" ht="15.75" customHeight="1">
      <c r="A17" s="285" t="s">
        <v>1510</v>
      </c>
      <c r="B17" s="286"/>
      <c r="C17" s="286"/>
      <c r="D17" s="287"/>
    </row>
    <row r="18" spans="1:5" ht="15.75" customHeight="1">
      <c r="A18" s="288" t="s">
        <v>1511</v>
      </c>
      <c r="B18" s="286"/>
      <c r="C18" s="286"/>
      <c r="D18" s="287"/>
    </row>
    <row r="19" spans="1:5" ht="15.75" customHeight="1">
      <c r="A19" s="289"/>
      <c r="B19" s="286"/>
      <c r="C19" s="286"/>
      <c r="D19" s="287"/>
    </row>
    <row r="20" spans="1:5" ht="15.75" customHeight="1">
      <c r="A20" s="289"/>
      <c r="B20" s="286"/>
      <c r="C20" s="286"/>
      <c r="D20" s="287"/>
    </row>
    <row r="21" spans="1:5" ht="15.75" customHeight="1">
      <c r="A21" s="151"/>
      <c r="B21" s="284"/>
      <c r="C21" s="284"/>
      <c r="D21" s="87"/>
    </row>
    <row r="22" spans="1:5" ht="15.75" customHeight="1">
      <c r="A22" s="151"/>
      <c r="B22" s="284"/>
      <c r="C22" s="284"/>
      <c r="D22" s="87"/>
    </row>
    <row r="23" spans="1:5" ht="15.75" customHeight="1">
      <c r="A23" s="151"/>
      <c r="B23" s="284"/>
      <c r="C23" s="284"/>
      <c r="D23" s="87"/>
    </row>
    <row r="24" spans="1:5" ht="15.75" customHeight="1">
      <c r="A24" s="151"/>
      <c r="B24" s="284"/>
      <c r="C24" s="284"/>
      <c r="D24" s="87"/>
    </row>
    <row r="25" spans="1:5" ht="15.75" customHeight="1">
      <c r="A25" s="151"/>
      <c r="B25" s="284"/>
      <c r="C25" s="284"/>
      <c r="D25" s="87"/>
    </row>
    <row r="26" spans="1:5" ht="15.75" customHeight="1">
      <c r="A26" s="151" t="s">
        <v>766</v>
      </c>
      <c r="B26" s="284" t="s">
        <v>1512</v>
      </c>
      <c r="C26" s="284" t="s">
        <v>857</v>
      </c>
      <c r="D26" s="87"/>
      <c r="E26" s="290" t="s">
        <v>1513</v>
      </c>
    </row>
    <row r="27" spans="1:5" ht="15.75" customHeight="1">
      <c r="A27" s="278" t="s">
        <v>1514</v>
      </c>
      <c r="B27" s="276" t="s">
        <v>1515</v>
      </c>
      <c r="C27" s="150" t="s">
        <v>1516</v>
      </c>
      <c r="D27" s="87"/>
    </row>
    <row r="28" spans="1:5" ht="15.75" customHeight="1">
      <c r="A28" s="278" t="s">
        <v>1517</v>
      </c>
      <c r="B28" s="276" t="s">
        <v>1518</v>
      </c>
      <c r="C28" s="150" t="s">
        <v>1519</v>
      </c>
      <c r="D28" s="87"/>
    </row>
    <row r="29" spans="1:5" ht="15.75" customHeight="1">
      <c r="A29" s="278" t="s">
        <v>1520</v>
      </c>
      <c r="B29" s="276" t="s">
        <v>1521</v>
      </c>
      <c r="C29" s="150" t="s">
        <v>1522</v>
      </c>
      <c r="D29" s="150" t="s">
        <v>1523</v>
      </c>
    </row>
    <row r="30" spans="1:5" ht="15.75" customHeight="1">
      <c r="A30" s="278" t="s">
        <v>1524</v>
      </c>
      <c r="B30" s="276"/>
      <c r="C30" s="150" t="s">
        <v>1525</v>
      </c>
      <c r="D30" s="150" t="s">
        <v>1526</v>
      </c>
    </row>
    <row r="31" spans="1:5" ht="15.75" customHeight="1">
      <c r="A31" s="278" t="s">
        <v>1527</v>
      </c>
      <c r="B31" s="276" t="s">
        <v>1528</v>
      </c>
      <c r="C31" s="150" t="s">
        <v>1529</v>
      </c>
      <c r="D31" s="150" t="s">
        <v>1530</v>
      </c>
    </row>
    <row r="32" spans="1:5" ht="15.75" customHeight="1">
      <c r="A32" s="278" t="s">
        <v>1531</v>
      </c>
      <c r="B32" s="276" t="s">
        <v>1532</v>
      </c>
      <c r="C32" s="150" t="s">
        <v>1533</v>
      </c>
      <c r="D32" s="150" t="s">
        <v>1534</v>
      </c>
    </row>
    <row r="33" spans="1:4" ht="15.75" customHeight="1">
      <c r="A33" s="278" t="s">
        <v>1535</v>
      </c>
      <c r="B33" s="276"/>
      <c r="C33" s="150" t="s">
        <v>1536</v>
      </c>
      <c r="D33" s="150" t="s">
        <v>1537</v>
      </c>
    </row>
    <row r="34" spans="1:4" ht="15.75" customHeight="1">
      <c r="A34" s="278" t="s">
        <v>1538</v>
      </c>
      <c r="B34" s="276" t="s">
        <v>1539</v>
      </c>
      <c r="C34" s="150" t="s">
        <v>1540</v>
      </c>
      <c r="D34" s="87"/>
    </row>
    <row r="35" spans="1:4" ht="15.75" customHeight="1">
      <c r="A35" s="278" t="s">
        <v>1541</v>
      </c>
      <c r="B35" s="276" t="s">
        <v>1542</v>
      </c>
      <c r="C35" s="150" t="s">
        <v>1543</v>
      </c>
      <c r="D35" s="150" t="s">
        <v>1544</v>
      </c>
    </row>
    <row r="36" spans="1:4" ht="15.75" customHeight="1">
      <c r="A36" s="278" t="s">
        <v>1545</v>
      </c>
      <c r="B36" s="276"/>
      <c r="C36" s="150" t="s">
        <v>1546</v>
      </c>
      <c r="D36" s="87"/>
    </row>
    <row r="37" spans="1:4" ht="15.75" customHeight="1">
      <c r="A37" s="273"/>
      <c r="B37" s="276"/>
      <c r="C37" s="150"/>
      <c r="D37" s="87"/>
    </row>
    <row r="38" spans="1:4" ht="15.75" customHeight="1">
      <c r="A38" s="273"/>
      <c r="B38" s="276"/>
      <c r="C38" s="87"/>
      <c r="D38" s="87"/>
    </row>
    <row r="39" spans="1:4" ht="15.75" customHeight="1">
      <c r="B39" s="87"/>
      <c r="C39" s="87"/>
      <c r="D39" s="87"/>
    </row>
    <row r="40" spans="1:4" ht="15.75" customHeight="1">
      <c r="B40" s="87"/>
      <c r="C40" s="87"/>
      <c r="D40" s="87"/>
    </row>
    <row r="41" spans="1:4" ht="15.75" customHeight="1">
      <c r="B41" s="87"/>
      <c r="C41" s="87"/>
      <c r="D41" s="87"/>
    </row>
    <row r="42" spans="1:4" ht="15.75" customHeight="1">
      <c r="B42" s="87"/>
      <c r="C42" s="87"/>
      <c r="D42" s="87"/>
    </row>
    <row r="43" spans="1:4" ht="15.75" customHeight="1">
      <c r="B43" s="87"/>
      <c r="C43" s="87"/>
      <c r="D43" s="87"/>
    </row>
    <row r="44" spans="1:4" ht="15.75" customHeight="1">
      <c r="B44" s="87"/>
      <c r="C44" s="87"/>
      <c r="D44" s="87"/>
    </row>
    <row r="45" spans="1:4" ht="15.75" customHeight="1">
      <c r="B45" s="87"/>
      <c r="C45" s="87"/>
      <c r="D45" s="87"/>
    </row>
    <row r="46" spans="1:4" ht="15.75" customHeight="1">
      <c r="B46" s="87"/>
      <c r="C46" s="87"/>
      <c r="D46" s="87"/>
    </row>
    <row r="47" spans="1:4" ht="15.75" customHeight="1">
      <c r="B47" s="87"/>
      <c r="C47" s="87"/>
      <c r="D47" s="87"/>
    </row>
    <row r="48" spans="1:4" ht="15.75" customHeight="1">
      <c r="B48" s="87"/>
      <c r="C48" s="87"/>
      <c r="D48" s="87"/>
    </row>
    <row r="49" spans="2:4" ht="15.75" customHeight="1">
      <c r="B49" s="87"/>
      <c r="C49" s="87"/>
      <c r="D49" s="87"/>
    </row>
    <row r="50" spans="2:4" ht="15.75" customHeight="1">
      <c r="B50" s="87"/>
      <c r="C50" s="87"/>
      <c r="D50" s="87"/>
    </row>
    <row r="51" spans="2:4" ht="15.75" customHeight="1">
      <c r="B51" s="87"/>
      <c r="C51" s="87"/>
      <c r="D51" s="87"/>
    </row>
    <row r="52" spans="2:4" ht="15.75" customHeight="1">
      <c r="B52" s="87"/>
      <c r="C52" s="87"/>
      <c r="D52" s="87"/>
    </row>
    <row r="53" spans="2:4" ht="15.75" customHeight="1">
      <c r="B53" s="87"/>
      <c r="C53" s="87"/>
      <c r="D53" s="87"/>
    </row>
    <row r="54" spans="2:4" ht="15.75" customHeight="1">
      <c r="B54" s="87"/>
      <c r="C54" s="87"/>
      <c r="D54" s="87"/>
    </row>
    <row r="55" spans="2:4" ht="15.75" customHeight="1">
      <c r="B55" s="87"/>
      <c r="C55" s="87"/>
      <c r="D55" s="87"/>
    </row>
    <row r="56" spans="2:4" ht="15.75" customHeight="1">
      <c r="B56" s="87"/>
      <c r="C56" s="87"/>
      <c r="D56" s="87"/>
    </row>
    <row r="57" spans="2:4" ht="15.75" customHeight="1">
      <c r="B57" s="87"/>
      <c r="C57" s="87"/>
      <c r="D57" s="87"/>
    </row>
    <row r="58" spans="2:4" ht="15.75" customHeight="1">
      <c r="B58" s="87"/>
      <c r="C58" s="87"/>
      <c r="D58" s="87"/>
    </row>
    <row r="59" spans="2:4" ht="15.75" customHeight="1">
      <c r="B59" s="87"/>
      <c r="C59" s="87"/>
      <c r="D59" s="87"/>
    </row>
    <row r="60" spans="2:4" ht="15.75" customHeight="1">
      <c r="B60" s="87"/>
      <c r="C60" s="87"/>
      <c r="D60" s="87"/>
    </row>
    <row r="61" spans="2:4" ht="15.75" customHeight="1">
      <c r="B61" s="87"/>
      <c r="C61" s="87"/>
      <c r="D61" s="87"/>
    </row>
    <row r="62" spans="2:4" ht="15.75" customHeight="1">
      <c r="B62" s="87"/>
      <c r="C62" s="87"/>
      <c r="D62" s="87"/>
    </row>
    <row r="63" spans="2:4" ht="15.75" customHeight="1">
      <c r="B63" s="87"/>
      <c r="C63" s="87"/>
      <c r="D63" s="87"/>
    </row>
    <row r="64" spans="2:4" ht="15.75" customHeight="1">
      <c r="B64" s="87"/>
      <c r="C64" s="87"/>
      <c r="D64" s="87"/>
    </row>
    <row r="65" spans="1:4" ht="15.75" customHeight="1">
      <c r="B65" s="87"/>
      <c r="C65" s="87"/>
      <c r="D65" s="87"/>
    </row>
    <row r="66" spans="1:4" ht="15.75" customHeight="1">
      <c r="B66" s="87"/>
      <c r="C66" s="87"/>
      <c r="D66" s="87"/>
    </row>
    <row r="67" spans="1:4" ht="15.75" customHeight="1">
      <c r="B67" s="87"/>
      <c r="C67" s="87"/>
      <c r="D67" s="87"/>
    </row>
    <row r="68" spans="1:4" ht="15.75" customHeight="1">
      <c r="A68" s="152" t="s">
        <v>1547</v>
      </c>
      <c r="B68" s="87"/>
      <c r="C68" s="87"/>
      <c r="D68" s="87"/>
    </row>
    <row r="69" spans="1:4" ht="15.75" customHeight="1">
      <c r="B69" s="87"/>
      <c r="C69" s="87"/>
      <c r="D69" s="87"/>
    </row>
    <row r="70" spans="1:4" ht="15.75" customHeight="1">
      <c r="B70" s="87"/>
      <c r="C70" s="87"/>
      <c r="D70" s="87"/>
    </row>
    <row r="71" spans="1:4" ht="15.75" customHeight="1">
      <c r="B71" s="87"/>
      <c r="C71" s="87"/>
      <c r="D71" s="87"/>
    </row>
    <row r="72" spans="1:4" ht="15.75" customHeight="1">
      <c r="B72" s="87"/>
      <c r="C72" s="87"/>
      <c r="D72" s="87"/>
    </row>
    <row r="73" spans="1:4" ht="15.75" customHeight="1">
      <c r="B73" s="87"/>
      <c r="C73" s="87"/>
      <c r="D73" s="87"/>
    </row>
    <row r="74" spans="1:4" ht="15.75" customHeight="1">
      <c r="B74" s="87"/>
      <c r="C74" s="87"/>
      <c r="D74" s="87"/>
    </row>
    <row r="75" spans="1:4" ht="15.75" customHeight="1">
      <c r="B75" s="87"/>
      <c r="C75" s="87"/>
      <c r="D75" s="87"/>
    </row>
    <row r="76" spans="1:4" ht="15.75" customHeight="1">
      <c r="B76" s="87"/>
      <c r="C76" s="87"/>
      <c r="D76" s="87"/>
    </row>
    <row r="77" spans="1:4" ht="15.75" customHeight="1">
      <c r="B77" s="87"/>
      <c r="C77" s="87"/>
      <c r="D77" s="87"/>
    </row>
    <row r="78" spans="1:4" ht="15.75" customHeight="1">
      <c r="B78" s="87"/>
      <c r="C78" s="87"/>
      <c r="D78" s="87"/>
    </row>
    <row r="79" spans="1:4" ht="15.75" customHeight="1">
      <c r="B79" s="87"/>
      <c r="C79" s="87"/>
      <c r="D79" s="87"/>
    </row>
    <row r="80" spans="1:4" ht="15.75" customHeight="1">
      <c r="B80" s="87"/>
      <c r="C80" s="87"/>
      <c r="D80" s="87"/>
    </row>
    <row r="81" spans="2:4" ht="15.75" customHeight="1">
      <c r="B81" s="87"/>
      <c r="C81" s="87"/>
      <c r="D81" s="87"/>
    </row>
    <row r="82" spans="2:4" ht="15.75" customHeight="1">
      <c r="B82" s="87"/>
      <c r="C82" s="87"/>
      <c r="D82" s="87"/>
    </row>
    <row r="83" spans="2:4" ht="15.75" customHeight="1">
      <c r="B83" s="87"/>
      <c r="C83" s="87"/>
      <c r="D83" s="87"/>
    </row>
    <row r="84" spans="2:4" ht="15.75" customHeight="1">
      <c r="B84" s="87"/>
      <c r="C84" s="87"/>
      <c r="D84" s="87"/>
    </row>
    <row r="85" spans="2:4" ht="15.75" customHeight="1">
      <c r="B85" s="87"/>
      <c r="C85" s="87"/>
      <c r="D85" s="87"/>
    </row>
    <row r="86" spans="2:4" ht="15.75" customHeight="1">
      <c r="B86" s="87"/>
      <c r="C86" s="87"/>
      <c r="D86" s="87"/>
    </row>
    <row r="87" spans="2:4" ht="15.75" customHeight="1">
      <c r="B87" s="87"/>
      <c r="C87" s="87"/>
      <c r="D87" s="87"/>
    </row>
    <row r="88" spans="2:4" ht="15.75" customHeight="1">
      <c r="B88" s="87"/>
      <c r="C88" s="87"/>
      <c r="D88" s="87"/>
    </row>
    <row r="89" spans="2:4" ht="15.75" customHeight="1">
      <c r="B89" s="87"/>
      <c r="C89" s="87"/>
      <c r="D89" s="87"/>
    </row>
    <row r="90" spans="2:4" ht="15.75" customHeight="1">
      <c r="B90" s="87"/>
      <c r="C90" s="87"/>
      <c r="D90" s="87"/>
    </row>
    <row r="91" spans="2:4" ht="15.75" customHeight="1">
      <c r="B91" s="87"/>
      <c r="C91" s="87"/>
      <c r="D91" s="87"/>
    </row>
    <row r="92" spans="2:4" ht="15.75" customHeight="1">
      <c r="B92" s="87"/>
      <c r="C92" s="87"/>
      <c r="D92" s="87"/>
    </row>
    <row r="93" spans="2:4" ht="15.75" customHeight="1">
      <c r="B93" s="87"/>
      <c r="C93" s="87"/>
      <c r="D93" s="87"/>
    </row>
    <row r="94" spans="2:4" ht="15.75" customHeight="1">
      <c r="B94" s="87"/>
      <c r="C94" s="87"/>
      <c r="D94" s="87"/>
    </row>
    <row r="95" spans="2:4" ht="15.75" customHeight="1">
      <c r="B95" s="87"/>
      <c r="C95" s="87"/>
      <c r="D95" s="87"/>
    </row>
    <row r="96" spans="2:4" ht="15.75" customHeight="1">
      <c r="B96" s="87"/>
      <c r="C96" s="87"/>
      <c r="D96" s="87"/>
    </row>
    <row r="97" spans="2:4" ht="15.75" customHeight="1">
      <c r="B97" s="87"/>
      <c r="C97" s="87"/>
      <c r="D97" s="87"/>
    </row>
    <row r="98" spans="2:4" ht="15.75" customHeight="1">
      <c r="B98" s="87"/>
      <c r="C98" s="87"/>
      <c r="D98" s="87"/>
    </row>
    <row r="99" spans="2:4" ht="15.75" customHeight="1">
      <c r="B99" s="87"/>
      <c r="C99" s="87"/>
      <c r="D99" s="87"/>
    </row>
    <row r="100" spans="2:4" ht="15.75" customHeight="1">
      <c r="B100" s="87"/>
      <c r="C100" s="87"/>
      <c r="D100" s="87"/>
    </row>
    <row r="101" spans="2:4" ht="15.75" customHeight="1">
      <c r="B101" s="87"/>
      <c r="C101" s="87"/>
      <c r="D101" s="87"/>
    </row>
    <row r="102" spans="2:4" ht="15.75" customHeight="1">
      <c r="B102" s="87"/>
      <c r="C102" s="87"/>
      <c r="D102" s="87"/>
    </row>
    <row r="103" spans="2:4" ht="15.75" customHeight="1">
      <c r="B103" s="87"/>
      <c r="C103" s="87"/>
      <c r="D103" s="87"/>
    </row>
    <row r="104" spans="2:4" ht="15.75" customHeight="1">
      <c r="B104" s="87"/>
      <c r="C104" s="87"/>
      <c r="D104" s="87"/>
    </row>
    <row r="105" spans="2:4" ht="15.75" customHeight="1">
      <c r="B105" s="87"/>
      <c r="C105" s="87"/>
      <c r="D105" s="87"/>
    </row>
    <row r="106" spans="2:4" ht="15.75" customHeight="1">
      <c r="B106" s="87"/>
      <c r="C106" s="87"/>
      <c r="D106" s="87"/>
    </row>
    <row r="107" spans="2:4" ht="15.75" customHeight="1">
      <c r="B107" s="87"/>
      <c r="C107" s="87"/>
      <c r="D107" s="87"/>
    </row>
    <row r="108" spans="2:4" ht="15.75" customHeight="1">
      <c r="B108" s="87"/>
      <c r="C108" s="87"/>
      <c r="D108" s="87"/>
    </row>
    <row r="109" spans="2:4" ht="15.75" customHeight="1">
      <c r="B109" s="87"/>
      <c r="C109" s="87"/>
      <c r="D109" s="87"/>
    </row>
    <row r="110" spans="2:4" ht="15.75" customHeight="1">
      <c r="B110" s="87"/>
      <c r="C110" s="87"/>
      <c r="D110" s="87"/>
    </row>
    <row r="111" spans="2:4" ht="15.75" customHeight="1">
      <c r="B111" s="87"/>
      <c r="C111" s="87"/>
      <c r="D111" s="87"/>
    </row>
    <row r="112" spans="2:4" ht="15.75" customHeight="1">
      <c r="B112" s="87"/>
      <c r="C112" s="87"/>
      <c r="D112" s="87"/>
    </row>
    <row r="113" spans="2:4" ht="15.75" customHeight="1">
      <c r="B113" s="87"/>
      <c r="C113" s="87"/>
      <c r="D113" s="87"/>
    </row>
    <row r="114" spans="2:4" ht="15.75" customHeight="1">
      <c r="B114" s="87"/>
      <c r="C114" s="87"/>
      <c r="D114" s="87"/>
    </row>
    <row r="115" spans="2:4" ht="15.75" customHeight="1">
      <c r="B115" s="87"/>
      <c r="C115" s="87"/>
      <c r="D115" s="87"/>
    </row>
    <row r="116" spans="2:4" ht="15.75" customHeight="1">
      <c r="B116" s="87"/>
      <c r="C116" s="87"/>
      <c r="D116" s="87"/>
    </row>
    <row r="117" spans="2:4" ht="15.75" customHeight="1">
      <c r="B117" s="87"/>
      <c r="C117" s="87"/>
      <c r="D117" s="87"/>
    </row>
    <row r="118" spans="2:4" ht="15.75" customHeight="1">
      <c r="B118" s="87"/>
      <c r="C118" s="87"/>
      <c r="D118" s="87"/>
    </row>
    <row r="119" spans="2:4" ht="15.75" customHeight="1">
      <c r="B119" s="87"/>
      <c r="C119" s="87"/>
      <c r="D119" s="87"/>
    </row>
    <row r="120" spans="2:4" ht="15.75" customHeight="1">
      <c r="B120" s="87"/>
      <c r="C120" s="87"/>
      <c r="D120" s="87"/>
    </row>
    <row r="121" spans="2:4" ht="15.75" customHeight="1">
      <c r="B121" s="87"/>
      <c r="C121" s="87"/>
      <c r="D121" s="87"/>
    </row>
    <row r="122" spans="2:4" ht="15.75" customHeight="1">
      <c r="B122" s="87"/>
      <c r="C122" s="87"/>
      <c r="D122" s="87"/>
    </row>
    <row r="123" spans="2:4" ht="15.75" customHeight="1">
      <c r="B123" s="87"/>
      <c r="C123" s="87"/>
      <c r="D123" s="87"/>
    </row>
    <row r="124" spans="2:4" ht="15.75" customHeight="1">
      <c r="B124" s="87"/>
      <c r="C124" s="87"/>
      <c r="D124" s="87"/>
    </row>
    <row r="125" spans="2:4" ht="15.75" customHeight="1">
      <c r="B125" s="87"/>
      <c r="C125" s="87"/>
      <c r="D125" s="87"/>
    </row>
    <row r="126" spans="2:4" ht="15.75" customHeight="1">
      <c r="B126" s="87"/>
      <c r="C126" s="87"/>
      <c r="D126" s="87"/>
    </row>
    <row r="127" spans="2:4" ht="15.75" customHeight="1">
      <c r="B127" s="87"/>
      <c r="C127" s="87"/>
      <c r="D127" s="87"/>
    </row>
    <row r="128" spans="2:4" ht="15.75" customHeight="1">
      <c r="B128" s="87"/>
      <c r="C128" s="87"/>
      <c r="D128" s="87"/>
    </row>
    <row r="129" spans="2:4" ht="15.75" customHeight="1">
      <c r="B129" s="87"/>
      <c r="C129" s="87"/>
      <c r="D129" s="87"/>
    </row>
    <row r="130" spans="2:4" ht="15.75" customHeight="1">
      <c r="B130" s="87"/>
      <c r="C130" s="87"/>
      <c r="D130" s="87"/>
    </row>
    <row r="131" spans="2:4" ht="15.75" customHeight="1">
      <c r="B131" s="87"/>
      <c r="C131" s="87"/>
      <c r="D131" s="87"/>
    </row>
    <row r="132" spans="2:4" ht="15.75" customHeight="1">
      <c r="B132" s="87"/>
      <c r="C132" s="87"/>
      <c r="D132" s="87"/>
    </row>
    <row r="133" spans="2:4" ht="15.75" customHeight="1">
      <c r="B133" s="87"/>
      <c r="C133" s="87"/>
      <c r="D133" s="87"/>
    </row>
    <row r="134" spans="2:4" ht="15.75" customHeight="1">
      <c r="B134" s="87"/>
      <c r="C134" s="87"/>
      <c r="D134" s="87"/>
    </row>
    <row r="135" spans="2:4" ht="15.75" customHeight="1">
      <c r="B135" s="87"/>
      <c r="C135" s="87"/>
      <c r="D135" s="87"/>
    </row>
    <row r="136" spans="2:4" ht="15.75" customHeight="1">
      <c r="B136" s="87"/>
      <c r="C136" s="87"/>
      <c r="D136" s="87"/>
    </row>
    <row r="137" spans="2:4" ht="15.75" customHeight="1">
      <c r="B137" s="87"/>
      <c r="C137" s="87"/>
      <c r="D137" s="87"/>
    </row>
    <row r="138" spans="2:4" ht="15.75" customHeight="1">
      <c r="B138" s="87"/>
      <c r="C138" s="87"/>
      <c r="D138" s="87"/>
    </row>
    <row r="139" spans="2:4" ht="15.75" customHeight="1">
      <c r="B139" s="87"/>
      <c r="C139" s="87"/>
      <c r="D139" s="87"/>
    </row>
    <row r="140" spans="2:4" ht="15.75" customHeight="1">
      <c r="B140" s="87"/>
      <c r="C140" s="87"/>
      <c r="D140" s="87"/>
    </row>
    <row r="141" spans="2:4" ht="15.75" customHeight="1">
      <c r="B141" s="87"/>
      <c r="C141" s="87"/>
      <c r="D141" s="87"/>
    </row>
    <row r="142" spans="2:4" ht="15.75" customHeight="1">
      <c r="B142" s="87"/>
      <c r="C142" s="87"/>
      <c r="D142" s="87"/>
    </row>
    <row r="143" spans="2:4" ht="15.75" customHeight="1">
      <c r="B143" s="87"/>
      <c r="C143" s="87"/>
      <c r="D143" s="87"/>
    </row>
    <row r="144" spans="2:4" ht="15.75" customHeight="1">
      <c r="B144" s="87"/>
      <c r="C144" s="87"/>
      <c r="D144" s="87"/>
    </row>
    <row r="145" spans="2:4" ht="15.75" customHeight="1">
      <c r="B145" s="87"/>
      <c r="C145" s="87"/>
      <c r="D145" s="87"/>
    </row>
    <row r="146" spans="2:4" ht="15.75" customHeight="1">
      <c r="B146" s="87"/>
      <c r="C146" s="87"/>
      <c r="D146" s="87"/>
    </row>
    <row r="147" spans="2:4" ht="15.75" customHeight="1">
      <c r="B147" s="87"/>
      <c r="C147" s="87"/>
      <c r="D147" s="87"/>
    </row>
    <row r="148" spans="2:4" ht="15.75" customHeight="1">
      <c r="B148" s="87"/>
      <c r="C148" s="87"/>
      <c r="D148" s="87"/>
    </row>
    <row r="149" spans="2:4" ht="15.75" customHeight="1">
      <c r="B149" s="87"/>
      <c r="C149" s="87"/>
      <c r="D149" s="87"/>
    </row>
    <row r="150" spans="2:4" ht="15.75" customHeight="1">
      <c r="B150" s="87"/>
      <c r="C150" s="87"/>
      <c r="D150" s="87"/>
    </row>
    <row r="151" spans="2:4" ht="15.75" customHeight="1">
      <c r="B151" s="87"/>
      <c r="C151" s="87"/>
      <c r="D151" s="87"/>
    </row>
    <row r="152" spans="2:4" ht="15.75" customHeight="1">
      <c r="B152" s="87"/>
      <c r="C152" s="87"/>
      <c r="D152" s="87"/>
    </row>
    <row r="153" spans="2:4" ht="15.75" customHeight="1">
      <c r="B153" s="87"/>
      <c r="C153" s="87"/>
      <c r="D153" s="87"/>
    </row>
    <row r="154" spans="2:4" ht="15.75" customHeight="1">
      <c r="B154" s="87"/>
      <c r="C154" s="87"/>
      <c r="D154" s="87"/>
    </row>
    <row r="155" spans="2:4" ht="15.75" customHeight="1">
      <c r="B155" s="87"/>
      <c r="C155" s="87"/>
      <c r="D155" s="87"/>
    </row>
    <row r="156" spans="2:4" ht="15.75" customHeight="1">
      <c r="B156" s="87"/>
      <c r="C156" s="87"/>
      <c r="D156" s="87"/>
    </row>
    <row r="157" spans="2:4" ht="15.75" customHeight="1">
      <c r="B157" s="87"/>
      <c r="C157" s="87"/>
      <c r="D157" s="87"/>
    </row>
    <row r="158" spans="2:4" ht="15.75" customHeight="1">
      <c r="B158" s="87"/>
      <c r="C158" s="87"/>
      <c r="D158" s="87"/>
    </row>
    <row r="159" spans="2:4" ht="15.75" customHeight="1">
      <c r="B159" s="87"/>
      <c r="C159" s="87"/>
      <c r="D159" s="87"/>
    </row>
    <row r="160" spans="2:4" ht="15.75" customHeight="1">
      <c r="B160" s="87"/>
      <c r="C160" s="87"/>
      <c r="D160" s="87"/>
    </row>
    <row r="161" spans="2:4" ht="15.75" customHeight="1">
      <c r="B161" s="87"/>
      <c r="C161" s="87"/>
      <c r="D161" s="87"/>
    </row>
    <row r="162" spans="2:4" ht="15.75" customHeight="1">
      <c r="B162" s="87"/>
      <c r="C162" s="87"/>
      <c r="D162" s="87"/>
    </row>
    <row r="163" spans="2:4" ht="15.75" customHeight="1">
      <c r="B163" s="87"/>
      <c r="C163" s="87"/>
      <c r="D163" s="87"/>
    </row>
    <row r="164" spans="2:4" ht="15.75" customHeight="1">
      <c r="B164" s="87"/>
      <c r="C164" s="87"/>
      <c r="D164" s="87"/>
    </row>
    <row r="165" spans="2:4" ht="15.75" customHeight="1">
      <c r="B165" s="87"/>
      <c r="C165" s="87"/>
      <c r="D165" s="87"/>
    </row>
    <row r="166" spans="2:4" ht="15.75" customHeight="1">
      <c r="B166" s="87"/>
      <c r="C166" s="87"/>
      <c r="D166" s="87"/>
    </row>
    <row r="167" spans="2:4" ht="15.75" customHeight="1">
      <c r="B167" s="87"/>
      <c r="C167" s="87"/>
      <c r="D167" s="87"/>
    </row>
    <row r="168" spans="2:4" ht="15.75" customHeight="1">
      <c r="B168" s="87"/>
      <c r="C168" s="87"/>
      <c r="D168" s="87"/>
    </row>
    <row r="169" spans="2:4" ht="15.75" customHeight="1">
      <c r="B169" s="87"/>
      <c r="C169" s="87"/>
      <c r="D169" s="87"/>
    </row>
    <row r="170" spans="2:4" ht="15.75" customHeight="1">
      <c r="B170" s="87"/>
      <c r="C170" s="87"/>
      <c r="D170" s="87"/>
    </row>
    <row r="171" spans="2:4" ht="15.75" customHeight="1">
      <c r="B171" s="87"/>
      <c r="C171" s="87"/>
      <c r="D171" s="87"/>
    </row>
    <row r="172" spans="2:4" ht="15.75" customHeight="1">
      <c r="B172" s="87"/>
      <c r="C172" s="87"/>
      <c r="D172" s="87"/>
    </row>
    <row r="173" spans="2:4" ht="15.75" customHeight="1">
      <c r="B173" s="87"/>
      <c r="C173" s="87"/>
      <c r="D173" s="87"/>
    </row>
    <row r="174" spans="2:4" ht="15.75" customHeight="1">
      <c r="B174" s="87"/>
      <c r="C174" s="87"/>
      <c r="D174" s="87"/>
    </row>
    <row r="175" spans="2:4" ht="15.75" customHeight="1">
      <c r="B175" s="87"/>
      <c r="C175" s="87"/>
      <c r="D175" s="87"/>
    </row>
    <row r="176" spans="2:4" ht="15.75" customHeight="1">
      <c r="B176" s="87"/>
      <c r="C176" s="87"/>
      <c r="D176" s="87"/>
    </row>
    <row r="177" spans="2:4" ht="15.75" customHeight="1">
      <c r="B177" s="87"/>
      <c r="C177" s="87"/>
      <c r="D177" s="87"/>
    </row>
    <row r="178" spans="2:4" ht="15.75" customHeight="1">
      <c r="B178" s="87"/>
      <c r="C178" s="87"/>
      <c r="D178" s="87"/>
    </row>
    <row r="179" spans="2:4" ht="15.75" customHeight="1">
      <c r="B179" s="87"/>
      <c r="C179" s="87"/>
      <c r="D179" s="87"/>
    </row>
    <row r="180" spans="2:4" ht="15.75" customHeight="1">
      <c r="B180" s="87"/>
      <c r="C180" s="87"/>
      <c r="D180" s="87"/>
    </row>
    <row r="181" spans="2:4" ht="15.75" customHeight="1">
      <c r="B181" s="87"/>
      <c r="C181" s="87"/>
      <c r="D181" s="87"/>
    </row>
    <row r="182" spans="2:4" ht="15.75" customHeight="1">
      <c r="B182" s="87"/>
      <c r="C182" s="87"/>
      <c r="D182" s="87"/>
    </row>
    <row r="183" spans="2:4" ht="15.75" customHeight="1">
      <c r="B183" s="87"/>
      <c r="C183" s="87"/>
      <c r="D183" s="87"/>
    </row>
    <row r="184" spans="2:4" ht="15.75" customHeight="1">
      <c r="B184" s="87"/>
      <c r="C184" s="87"/>
      <c r="D184" s="87"/>
    </row>
    <row r="185" spans="2:4" ht="15.75" customHeight="1">
      <c r="B185" s="87"/>
      <c r="C185" s="87"/>
      <c r="D185" s="87"/>
    </row>
    <row r="186" spans="2:4" ht="15.75" customHeight="1">
      <c r="B186" s="87"/>
      <c r="C186" s="87"/>
      <c r="D186" s="87"/>
    </row>
    <row r="187" spans="2:4" ht="15.75" customHeight="1">
      <c r="B187" s="87"/>
      <c r="C187" s="87"/>
      <c r="D187" s="87"/>
    </row>
    <row r="188" spans="2:4" ht="15.75" customHeight="1">
      <c r="B188" s="87"/>
      <c r="C188" s="87"/>
      <c r="D188" s="87"/>
    </row>
    <row r="189" spans="2:4" ht="15.75" customHeight="1">
      <c r="B189" s="87"/>
      <c r="C189" s="87"/>
      <c r="D189" s="87"/>
    </row>
    <row r="190" spans="2:4" ht="15.75" customHeight="1">
      <c r="B190" s="87"/>
      <c r="C190" s="87"/>
      <c r="D190" s="87"/>
    </row>
    <row r="191" spans="2:4" ht="15.75" customHeight="1">
      <c r="B191" s="87"/>
      <c r="C191" s="87"/>
      <c r="D191" s="87"/>
    </row>
    <row r="192" spans="2:4" ht="15.75" customHeight="1">
      <c r="B192" s="87"/>
      <c r="C192" s="87"/>
      <c r="D192" s="87"/>
    </row>
    <row r="193" spans="2:4" ht="15.75" customHeight="1">
      <c r="B193" s="87"/>
      <c r="C193" s="87"/>
      <c r="D193" s="87"/>
    </row>
    <row r="194" spans="2:4" ht="15.75" customHeight="1">
      <c r="B194" s="87"/>
      <c r="C194" s="87"/>
      <c r="D194" s="87"/>
    </row>
    <row r="195" spans="2:4" ht="15.75" customHeight="1">
      <c r="B195" s="87"/>
      <c r="C195" s="87"/>
      <c r="D195" s="87"/>
    </row>
    <row r="196" spans="2:4" ht="15.75" customHeight="1">
      <c r="B196" s="87"/>
      <c r="C196" s="87"/>
      <c r="D196" s="87"/>
    </row>
    <row r="197" spans="2:4" ht="15.75" customHeight="1">
      <c r="B197" s="87"/>
      <c r="C197" s="87"/>
      <c r="D197" s="87"/>
    </row>
    <row r="198" spans="2:4" ht="15.75" customHeight="1">
      <c r="B198" s="87"/>
      <c r="C198" s="87"/>
      <c r="D198" s="87"/>
    </row>
    <row r="199" spans="2:4" ht="15.75" customHeight="1">
      <c r="B199" s="87"/>
      <c r="C199" s="87"/>
      <c r="D199" s="87"/>
    </row>
    <row r="200" spans="2:4" ht="15.75" customHeight="1">
      <c r="B200" s="87"/>
      <c r="C200" s="87"/>
      <c r="D200" s="87"/>
    </row>
    <row r="201" spans="2:4" ht="15.75" customHeight="1">
      <c r="B201" s="87"/>
      <c r="C201" s="87"/>
      <c r="D201" s="87"/>
    </row>
    <row r="202" spans="2:4" ht="15.75" customHeight="1">
      <c r="B202" s="87"/>
      <c r="C202" s="87"/>
      <c r="D202" s="87"/>
    </row>
    <row r="203" spans="2:4" ht="15.75" customHeight="1">
      <c r="B203" s="87"/>
      <c r="C203" s="87"/>
      <c r="D203" s="87"/>
    </row>
    <row r="204" spans="2:4" ht="15.75" customHeight="1">
      <c r="B204" s="87"/>
      <c r="C204" s="87"/>
      <c r="D204" s="87"/>
    </row>
    <row r="205" spans="2:4" ht="15.75" customHeight="1">
      <c r="B205" s="87"/>
      <c r="C205" s="87"/>
      <c r="D205" s="87"/>
    </row>
    <row r="206" spans="2:4" ht="15.75" customHeight="1">
      <c r="B206" s="87"/>
      <c r="C206" s="87"/>
      <c r="D206" s="87"/>
    </row>
    <row r="207" spans="2:4" ht="15.75" customHeight="1">
      <c r="B207" s="87"/>
      <c r="C207" s="87"/>
      <c r="D207" s="87"/>
    </row>
    <row r="208" spans="2:4" ht="15.75" customHeight="1">
      <c r="B208" s="87"/>
      <c r="C208" s="87"/>
      <c r="D208" s="87"/>
    </row>
    <row r="209" spans="2:4" ht="15.75" customHeight="1">
      <c r="B209" s="87"/>
      <c r="C209" s="87"/>
      <c r="D209" s="87"/>
    </row>
    <row r="210" spans="2:4" ht="15.75" customHeight="1">
      <c r="B210" s="87"/>
      <c r="C210" s="87"/>
      <c r="D210" s="87"/>
    </row>
    <row r="211" spans="2:4" ht="15.75" customHeight="1">
      <c r="B211" s="87"/>
      <c r="C211" s="87"/>
      <c r="D211" s="87"/>
    </row>
    <row r="212" spans="2:4" ht="15.75" customHeight="1">
      <c r="B212" s="87"/>
      <c r="C212" s="87"/>
      <c r="D212" s="87"/>
    </row>
    <row r="213" spans="2:4" ht="15.75" customHeight="1">
      <c r="B213" s="87"/>
      <c r="C213" s="87"/>
      <c r="D213" s="87"/>
    </row>
    <row r="214" spans="2:4" ht="15.75" customHeight="1">
      <c r="B214" s="87"/>
      <c r="C214" s="87"/>
      <c r="D214" s="87"/>
    </row>
    <row r="215" spans="2:4" ht="15.75" customHeight="1">
      <c r="B215" s="87"/>
      <c r="C215" s="87"/>
      <c r="D215" s="87"/>
    </row>
    <row r="216" spans="2:4" ht="15.75" customHeight="1">
      <c r="B216" s="87"/>
      <c r="C216" s="87"/>
      <c r="D216" s="87"/>
    </row>
    <row r="217" spans="2:4" ht="15.75" customHeight="1">
      <c r="B217" s="87"/>
      <c r="C217" s="87"/>
      <c r="D217" s="87"/>
    </row>
    <row r="218" spans="2:4" ht="15.75" customHeight="1">
      <c r="B218" s="87"/>
      <c r="C218" s="87"/>
      <c r="D218" s="87"/>
    </row>
    <row r="219" spans="2:4" ht="15.75" customHeight="1">
      <c r="B219" s="87"/>
      <c r="C219" s="87"/>
      <c r="D219" s="87"/>
    </row>
    <row r="220" spans="2:4" ht="15.75" customHeight="1">
      <c r="B220" s="87"/>
      <c r="C220" s="87"/>
      <c r="D220" s="87"/>
    </row>
    <row r="221" spans="2:4" ht="15.75" customHeight="1">
      <c r="B221" s="87"/>
      <c r="C221" s="87"/>
      <c r="D221" s="87"/>
    </row>
    <row r="222" spans="2:4" ht="15.75" customHeight="1">
      <c r="B222" s="87"/>
      <c r="C222" s="87"/>
      <c r="D222" s="87"/>
    </row>
    <row r="223" spans="2:4" ht="15.75" customHeight="1">
      <c r="B223" s="87"/>
      <c r="C223" s="87"/>
      <c r="D223" s="87"/>
    </row>
    <row r="224" spans="2:4" ht="15.75" customHeight="1">
      <c r="B224" s="87"/>
      <c r="C224" s="87"/>
      <c r="D224" s="87"/>
    </row>
    <row r="225" spans="2:4" ht="15.75" customHeight="1">
      <c r="B225" s="87"/>
      <c r="C225" s="87"/>
      <c r="D225" s="87"/>
    </row>
    <row r="226" spans="2:4" ht="15.75" customHeight="1">
      <c r="B226" s="87"/>
      <c r="C226" s="87"/>
      <c r="D226" s="87"/>
    </row>
    <row r="227" spans="2:4" ht="15.75" customHeight="1">
      <c r="B227" s="87"/>
      <c r="C227" s="87"/>
      <c r="D227" s="87"/>
    </row>
    <row r="228" spans="2:4" ht="15.75" customHeight="1">
      <c r="B228" s="87"/>
      <c r="C228" s="87"/>
      <c r="D228" s="87"/>
    </row>
    <row r="229" spans="2:4" ht="15.75" customHeight="1">
      <c r="B229" s="87"/>
      <c r="C229" s="87"/>
      <c r="D229" s="87"/>
    </row>
    <row r="230" spans="2:4" ht="15.75" customHeight="1">
      <c r="B230" s="87"/>
      <c r="C230" s="87"/>
      <c r="D230" s="87"/>
    </row>
    <row r="231" spans="2:4" ht="15.75" customHeight="1">
      <c r="B231" s="87"/>
      <c r="C231" s="87"/>
      <c r="D231" s="87"/>
    </row>
    <row r="232" spans="2:4" ht="15.75" customHeight="1">
      <c r="B232" s="87"/>
      <c r="C232" s="87"/>
      <c r="D232" s="87"/>
    </row>
    <row r="233" spans="2:4" ht="15.75" customHeight="1">
      <c r="B233" s="87"/>
      <c r="C233" s="87"/>
      <c r="D233" s="87"/>
    </row>
    <row r="234" spans="2:4" ht="15.75" customHeight="1">
      <c r="B234" s="87"/>
      <c r="C234" s="87"/>
      <c r="D234" s="87"/>
    </row>
    <row r="235" spans="2:4" ht="15.75" customHeight="1">
      <c r="B235" s="87"/>
      <c r="C235" s="87"/>
      <c r="D235" s="87"/>
    </row>
    <row r="236" spans="2:4" ht="15.75" customHeight="1">
      <c r="B236" s="87"/>
      <c r="C236" s="87"/>
      <c r="D236" s="87"/>
    </row>
    <row r="237" spans="2:4" ht="15.75" customHeight="1">
      <c r="B237" s="87"/>
      <c r="C237" s="87"/>
      <c r="D237" s="87"/>
    </row>
    <row r="238" spans="2:4" ht="15.75" customHeight="1">
      <c r="B238" s="87"/>
      <c r="C238" s="87"/>
      <c r="D238" s="87"/>
    </row>
    <row r="239" spans="2:4" ht="15.75" customHeight="1">
      <c r="B239" s="87"/>
      <c r="C239" s="87"/>
      <c r="D239" s="87"/>
    </row>
    <row r="240" spans="2:4" ht="15.75" customHeight="1">
      <c r="B240" s="87"/>
      <c r="C240" s="87"/>
      <c r="D240" s="87"/>
    </row>
    <row r="241" spans="2:4" ht="15.75" customHeight="1">
      <c r="B241" s="87"/>
      <c r="C241" s="87"/>
      <c r="D241" s="87"/>
    </row>
    <row r="242" spans="2:4" ht="15.75" customHeight="1">
      <c r="B242" s="87"/>
      <c r="C242" s="87"/>
      <c r="D242" s="87"/>
    </row>
    <row r="243" spans="2:4" ht="15.75" customHeight="1">
      <c r="B243" s="87"/>
      <c r="C243" s="87"/>
      <c r="D243" s="87"/>
    </row>
    <row r="244" spans="2:4" ht="15.75" customHeight="1">
      <c r="B244" s="87"/>
      <c r="C244" s="87"/>
      <c r="D244" s="87"/>
    </row>
    <row r="245" spans="2:4" ht="15.75" customHeight="1">
      <c r="B245" s="87"/>
      <c r="C245" s="87"/>
      <c r="D245" s="87"/>
    </row>
    <row r="246" spans="2:4" ht="15.75" customHeight="1">
      <c r="B246" s="87"/>
      <c r="C246" s="87"/>
      <c r="D246" s="87"/>
    </row>
    <row r="247" spans="2:4" ht="15.75" customHeight="1">
      <c r="B247" s="87"/>
      <c r="C247" s="87"/>
      <c r="D247" s="87"/>
    </row>
    <row r="248" spans="2:4" ht="15.75" customHeight="1">
      <c r="B248" s="87"/>
      <c r="C248" s="87"/>
      <c r="D248" s="87"/>
    </row>
    <row r="249" spans="2:4" ht="15.75" customHeight="1">
      <c r="B249" s="87"/>
      <c r="C249" s="87"/>
      <c r="D249" s="87"/>
    </row>
    <row r="250" spans="2:4" ht="15.75" customHeight="1">
      <c r="B250" s="87"/>
      <c r="C250" s="87"/>
      <c r="D250" s="87"/>
    </row>
    <row r="251" spans="2:4" ht="15.75" customHeight="1">
      <c r="B251" s="87"/>
      <c r="C251" s="87"/>
      <c r="D251" s="87"/>
    </row>
    <row r="252" spans="2:4" ht="15.75" customHeight="1">
      <c r="B252" s="87"/>
      <c r="C252" s="87"/>
      <c r="D252" s="87"/>
    </row>
    <row r="253" spans="2:4" ht="15.75" customHeight="1">
      <c r="B253" s="87"/>
      <c r="C253" s="87"/>
      <c r="D253" s="87"/>
    </row>
    <row r="254" spans="2:4" ht="15.75" customHeight="1">
      <c r="B254" s="87"/>
      <c r="C254" s="87"/>
      <c r="D254" s="87"/>
    </row>
    <row r="255" spans="2:4" ht="15.75" customHeight="1">
      <c r="B255" s="87"/>
      <c r="C255" s="87"/>
      <c r="D255" s="87"/>
    </row>
    <row r="256" spans="2:4" ht="15.75" customHeight="1">
      <c r="B256" s="87"/>
      <c r="C256" s="87"/>
      <c r="D256" s="87"/>
    </row>
    <row r="257" spans="2:4" ht="15.75" customHeight="1">
      <c r="B257" s="87"/>
      <c r="C257" s="87"/>
      <c r="D257" s="87"/>
    </row>
    <row r="258" spans="2:4" ht="15.75" customHeight="1">
      <c r="B258" s="87"/>
      <c r="C258" s="87"/>
      <c r="D258" s="87"/>
    </row>
    <row r="259" spans="2:4" ht="15.75" customHeight="1">
      <c r="B259" s="87"/>
      <c r="C259" s="87"/>
      <c r="D259" s="87"/>
    </row>
    <row r="260" spans="2:4" ht="15.75" customHeight="1">
      <c r="B260" s="87"/>
      <c r="C260" s="87"/>
      <c r="D260" s="87"/>
    </row>
    <row r="261" spans="2:4" ht="15.75" customHeight="1">
      <c r="B261" s="87"/>
      <c r="C261" s="87"/>
      <c r="D261" s="87"/>
    </row>
    <row r="262" spans="2:4" ht="15.75" customHeight="1">
      <c r="B262" s="87"/>
      <c r="C262" s="87"/>
      <c r="D262" s="87"/>
    </row>
    <row r="263" spans="2:4" ht="15.75" customHeight="1">
      <c r="B263" s="87"/>
      <c r="C263" s="87"/>
      <c r="D263" s="87"/>
    </row>
    <row r="264" spans="2:4" ht="15.75" customHeight="1">
      <c r="B264" s="87"/>
      <c r="C264" s="87"/>
      <c r="D264" s="87"/>
    </row>
    <row r="265" spans="2:4" ht="15.75" customHeight="1">
      <c r="B265" s="87"/>
      <c r="C265" s="87"/>
      <c r="D265" s="87"/>
    </row>
    <row r="266" spans="2:4" ht="15.75" customHeight="1">
      <c r="B266" s="87"/>
      <c r="C266" s="87"/>
      <c r="D266" s="87"/>
    </row>
    <row r="267" spans="2:4" ht="15.75" customHeight="1">
      <c r="B267" s="87"/>
      <c r="C267" s="87"/>
      <c r="D267" s="87"/>
    </row>
    <row r="268" spans="2:4" ht="15.75" customHeight="1">
      <c r="B268" s="87"/>
      <c r="C268" s="87"/>
      <c r="D268" s="87"/>
    </row>
    <row r="269" spans="2:4" ht="15.75" customHeight="1">
      <c r="B269" s="87"/>
      <c r="C269" s="87"/>
      <c r="D269" s="87"/>
    </row>
    <row r="270" spans="2:4" ht="15.75" customHeight="1">
      <c r="B270" s="87"/>
      <c r="C270" s="87"/>
      <c r="D270" s="87"/>
    </row>
    <row r="271" spans="2:4" ht="15.75" customHeight="1">
      <c r="B271" s="87"/>
      <c r="C271" s="87"/>
      <c r="D271" s="87"/>
    </row>
    <row r="272" spans="2:4" ht="15.75" customHeight="1">
      <c r="B272" s="87"/>
      <c r="C272" s="87"/>
      <c r="D272" s="87"/>
    </row>
    <row r="273" spans="2:4" ht="15.75" customHeight="1">
      <c r="B273" s="87"/>
      <c r="C273" s="87"/>
      <c r="D273" s="87"/>
    </row>
    <row r="274" spans="2:4" ht="15.75" customHeight="1">
      <c r="B274" s="87"/>
      <c r="C274" s="87"/>
      <c r="D274" s="87"/>
    </row>
    <row r="275" spans="2:4" ht="15.75" customHeight="1">
      <c r="B275" s="87"/>
      <c r="C275" s="87"/>
      <c r="D275" s="87"/>
    </row>
    <row r="276" spans="2:4" ht="15.75" customHeight="1">
      <c r="B276" s="87"/>
      <c r="C276" s="87"/>
      <c r="D276" s="87"/>
    </row>
    <row r="277" spans="2:4" ht="15.75" customHeight="1">
      <c r="B277" s="87"/>
      <c r="C277" s="87"/>
      <c r="D277" s="87"/>
    </row>
    <row r="278" spans="2:4" ht="15.75" customHeight="1">
      <c r="B278" s="87"/>
      <c r="C278" s="87"/>
      <c r="D278" s="87"/>
    </row>
    <row r="279" spans="2:4" ht="15.75" customHeight="1">
      <c r="B279" s="87"/>
      <c r="C279" s="87"/>
      <c r="D279" s="87"/>
    </row>
    <row r="280" spans="2:4" ht="15.75" customHeight="1">
      <c r="B280" s="87"/>
      <c r="C280" s="87"/>
      <c r="D280" s="87"/>
    </row>
    <row r="281" spans="2:4" ht="15.75" customHeight="1">
      <c r="B281" s="87"/>
      <c r="C281" s="87"/>
      <c r="D281" s="87"/>
    </row>
    <row r="282" spans="2:4" ht="15.75" customHeight="1">
      <c r="B282" s="87"/>
      <c r="C282" s="87"/>
      <c r="D282" s="87"/>
    </row>
    <row r="283" spans="2:4" ht="15.75" customHeight="1">
      <c r="B283" s="87"/>
      <c r="C283" s="87"/>
      <c r="D283" s="87"/>
    </row>
    <row r="284" spans="2:4" ht="15.75" customHeight="1">
      <c r="B284" s="87"/>
      <c r="C284" s="87"/>
      <c r="D284" s="87"/>
    </row>
    <row r="285" spans="2:4" ht="15.75" customHeight="1">
      <c r="B285" s="87"/>
      <c r="C285" s="87"/>
      <c r="D285" s="87"/>
    </row>
    <row r="286" spans="2:4" ht="15.75" customHeight="1">
      <c r="B286" s="87"/>
      <c r="C286" s="87"/>
      <c r="D286" s="87"/>
    </row>
    <row r="287" spans="2:4" ht="15.75" customHeight="1">
      <c r="B287" s="87"/>
      <c r="C287" s="87"/>
      <c r="D287" s="87"/>
    </row>
    <row r="288" spans="2:4" ht="15.75" customHeight="1">
      <c r="B288" s="87"/>
      <c r="C288" s="87"/>
      <c r="D288" s="87"/>
    </row>
    <row r="289" spans="2:4" ht="15.75" customHeight="1">
      <c r="B289" s="87"/>
      <c r="C289" s="87"/>
      <c r="D289" s="87"/>
    </row>
    <row r="290" spans="2:4" ht="15.75" customHeight="1">
      <c r="B290" s="87"/>
      <c r="C290" s="87"/>
      <c r="D290" s="87"/>
    </row>
    <row r="291" spans="2:4" ht="15.75" customHeight="1">
      <c r="B291" s="87"/>
      <c r="C291" s="87"/>
      <c r="D291" s="87"/>
    </row>
    <row r="292" spans="2:4" ht="15.75" customHeight="1">
      <c r="B292" s="87"/>
      <c r="C292" s="87"/>
      <c r="D292" s="87"/>
    </row>
    <row r="293" spans="2:4" ht="15.75" customHeight="1">
      <c r="B293" s="87"/>
      <c r="C293" s="87"/>
      <c r="D293" s="87"/>
    </row>
    <row r="294" spans="2:4" ht="15.75" customHeight="1">
      <c r="B294" s="87"/>
      <c r="C294" s="87"/>
      <c r="D294" s="87"/>
    </row>
    <row r="295" spans="2:4" ht="15.75" customHeight="1">
      <c r="B295" s="87"/>
      <c r="C295" s="87"/>
      <c r="D295" s="87"/>
    </row>
    <row r="296" spans="2:4" ht="15.75" customHeight="1">
      <c r="B296" s="87"/>
      <c r="C296" s="87"/>
      <c r="D296" s="87"/>
    </row>
    <row r="297" spans="2:4" ht="15.75" customHeight="1">
      <c r="B297" s="87"/>
      <c r="C297" s="87"/>
      <c r="D297" s="87"/>
    </row>
    <row r="298" spans="2:4" ht="15.75" customHeight="1">
      <c r="B298" s="87"/>
      <c r="C298" s="87"/>
      <c r="D298" s="87"/>
    </row>
    <row r="299" spans="2:4" ht="15.75" customHeight="1">
      <c r="B299" s="87"/>
      <c r="C299" s="87"/>
      <c r="D299" s="87"/>
    </row>
    <row r="300" spans="2:4" ht="15.75" customHeight="1">
      <c r="B300" s="87"/>
      <c r="C300" s="87"/>
      <c r="D300" s="87"/>
    </row>
    <row r="301" spans="2:4" ht="15.75" customHeight="1">
      <c r="B301" s="87"/>
      <c r="C301" s="87"/>
      <c r="D301" s="87"/>
    </row>
    <row r="302" spans="2:4" ht="15.75" customHeight="1">
      <c r="B302" s="87"/>
      <c r="C302" s="87"/>
      <c r="D302" s="87"/>
    </row>
    <row r="303" spans="2:4" ht="15.75" customHeight="1">
      <c r="B303" s="87"/>
      <c r="C303" s="87"/>
      <c r="D303" s="87"/>
    </row>
    <row r="304" spans="2:4" ht="15.75" customHeight="1">
      <c r="B304" s="87"/>
      <c r="C304" s="87"/>
      <c r="D304" s="87"/>
    </row>
    <row r="305" spans="2:4" ht="15.75" customHeight="1">
      <c r="B305" s="87"/>
      <c r="C305" s="87"/>
      <c r="D305" s="87"/>
    </row>
    <row r="306" spans="2:4" ht="15.75" customHeight="1">
      <c r="B306" s="87"/>
      <c r="C306" s="87"/>
      <c r="D306" s="87"/>
    </row>
    <row r="307" spans="2:4" ht="15.75" customHeight="1">
      <c r="B307" s="87"/>
      <c r="C307" s="87"/>
      <c r="D307" s="87"/>
    </row>
    <row r="308" spans="2:4" ht="15.75" customHeight="1">
      <c r="B308" s="87"/>
      <c r="C308" s="87"/>
      <c r="D308" s="87"/>
    </row>
    <row r="309" spans="2:4" ht="15.75" customHeight="1">
      <c r="B309" s="87"/>
      <c r="C309" s="87"/>
      <c r="D309" s="87"/>
    </row>
    <row r="310" spans="2:4" ht="15.75" customHeight="1">
      <c r="B310" s="87"/>
      <c r="C310" s="87"/>
      <c r="D310" s="87"/>
    </row>
    <row r="311" spans="2:4" ht="15.75" customHeight="1">
      <c r="B311" s="87"/>
      <c r="C311" s="87"/>
      <c r="D311" s="87"/>
    </row>
    <row r="312" spans="2:4" ht="15.75" customHeight="1">
      <c r="B312" s="87"/>
      <c r="C312" s="87"/>
      <c r="D312" s="87"/>
    </row>
    <row r="313" spans="2:4" ht="15.75" customHeight="1">
      <c r="B313" s="87"/>
      <c r="C313" s="87"/>
      <c r="D313" s="87"/>
    </row>
    <row r="314" spans="2:4" ht="15.75" customHeight="1">
      <c r="B314" s="87"/>
      <c r="C314" s="87"/>
      <c r="D314" s="87"/>
    </row>
    <row r="315" spans="2:4" ht="15.75" customHeight="1">
      <c r="B315" s="87"/>
      <c r="C315" s="87"/>
      <c r="D315" s="87"/>
    </row>
    <row r="316" spans="2:4" ht="15.75" customHeight="1">
      <c r="B316" s="87"/>
      <c r="C316" s="87"/>
      <c r="D316" s="87"/>
    </row>
    <row r="317" spans="2:4" ht="15.75" customHeight="1">
      <c r="B317" s="87"/>
      <c r="C317" s="87"/>
      <c r="D317" s="87"/>
    </row>
    <row r="318" spans="2:4" ht="15.75" customHeight="1">
      <c r="B318" s="87"/>
      <c r="C318" s="87"/>
      <c r="D318" s="87"/>
    </row>
    <row r="319" spans="2:4" ht="15.75" customHeight="1">
      <c r="B319" s="87"/>
      <c r="C319" s="87"/>
      <c r="D319" s="87"/>
    </row>
    <row r="320" spans="2:4" ht="15.75" customHeight="1">
      <c r="B320" s="87"/>
      <c r="C320" s="87"/>
      <c r="D320" s="87"/>
    </row>
    <row r="321" spans="2:4" ht="15.75" customHeight="1">
      <c r="B321" s="87"/>
      <c r="C321" s="87"/>
      <c r="D321" s="87"/>
    </row>
    <row r="322" spans="2:4" ht="15.75" customHeight="1">
      <c r="B322" s="87"/>
      <c r="C322" s="87"/>
      <c r="D322" s="87"/>
    </row>
    <row r="323" spans="2:4" ht="15.75" customHeight="1">
      <c r="B323" s="87"/>
      <c r="C323" s="87"/>
      <c r="D323" s="87"/>
    </row>
    <row r="324" spans="2:4" ht="15.75" customHeight="1">
      <c r="B324" s="87"/>
      <c r="C324" s="87"/>
      <c r="D324" s="87"/>
    </row>
    <row r="325" spans="2:4" ht="15.75" customHeight="1">
      <c r="B325" s="87"/>
      <c r="C325" s="87"/>
      <c r="D325" s="87"/>
    </row>
    <row r="326" spans="2:4" ht="15.75" customHeight="1">
      <c r="B326" s="87"/>
      <c r="C326" s="87"/>
      <c r="D326" s="87"/>
    </row>
    <row r="327" spans="2:4" ht="15.75" customHeight="1">
      <c r="B327" s="87"/>
      <c r="C327" s="87"/>
      <c r="D327" s="87"/>
    </row>
    <row r="328" spans="2:4" ht="15.75" customHeight="1">
      <c r="B328" s="87"/>
      <c r="C328" s="87"/>
      <c r="D328" s="87"/>
    </row>
    <row r="329" spans="2:4" ht="15.75" customHeight="1">
      <c r="B329" s="87"/>
      <c r="C329" s="87"/>
      <c r="D329" s="87"/>
    </row>
    <row r="330" spans="2:4" ht="15.75" customHeight="1">
      <c r="B330" s="87"/>
      <c r="C330" s="87"/>
      <c r="D330" s="87"/>
    </row>
    <row r="331" spans="2:4" ht="15.75" customHeight="1">
      <c r="B331" s="87"/>
      <c r="C331" s="87"/>
      <c r="D331" s="87"/>
    </row>
    <row r="332" spans="2:4" ht="15.75" customHeight="1">
      <c r="B332" s="87"/>
      <c r="C332" s="87"/>
      <c r="D332" s="87"/>
    </row>
    <row r="333" spans="2:4" ht="15.75" customHeight="1">
      <c r="B333" s="87"/>
      <c r="C333" s="87"/>
      <c r="D333" s="87"/>
    </row>
    <row r="334" spans="2:4" ht="15.75" customHeight="1">
      <c r="B334" s="87"/>
      <c r="C334" s="87"/>
      <c r="D334" s="87"/>
    </row>
    <row r="335" spans="2:4" ht="15.75" customHeight="1">
      <c r="B335" s="87"/>
      <c r="C335" s="87"/>
      <c r="D335" s="87"/>
    </row>
    <row r="336" spans="2:4" ht="15.75" customHeight="1">
      <c r="B336" s="87"/>
      <c r="C336" s="87"/>
      <c r="D336" s="87"/>
    </row>
    <row r="337" spans="2:4" ht="15.75" customHeight="1">
      <c r="B337" s="87"/>
      <c r="C337" s="87"/>
      <c r="D337" s="87"/>
    </row>
    <row r="338" spans="2:4" ht="15.75" customHeight="1">
      <c r="B338" s="87"/>
      <c r="C338" s="87"/>
      <c r="D338" s="87"/>
    </row>
    <row r="339" spans="2:4" ht="15.75" customHeight="1">
      <c r="B339" s="87"/>
      <c r="C339" s="87"/>
      <c r="D339" s="87"/>
    </row>
    <row r="340" spans="2:4" ht="15.75" customHeight="1">
      <c r="B340" s="87"/>
      <c r="C340" s="87"/>
      <c r="D340" s="87"/>
    </row>
    <row r="341" spans="2:4" ht="15.75" customHeight="1">
      <c r="B341" s="87"/>
      <c r="C341" s="87"/>
      <c r="D341" s="87"/>
    </row>
    <row r="342" spans="2:4" ht="15.75" customHeight="1">
      <c r="B342" s="87"/>
      <c r="C342" s="87"/>
      <c r="D342" s="87"/>
    </row>
    <row r="343" spans="2:4" ht="15.75" customHeight="1">
      <c r="B343" s="87"/>
      <c r="C343" s="87"/>
      <c r="D343" s="87"/>
    </row>
    <row r="344" spans="2:4" ht="15.75" customHeight="1">
      <c r="B344" s="87"/>
      <c r="C344" s="87"/>
      <c r="D344" s="87"/>
    </row>
    <row r="345" spans="2:4" ht="15.75" customHeight="1">
      <c r="B345" s="87"/>
      <c r="C345" s="87"/>
      <c r="D345" s="87"/>
    </row>
    <row r="346" spans="2:4" ht="15.75" customHeight="1">
      <c r="B346" s="87"/>
      <c r="C346" s="87"/>
      <c r="D346" s="87"/>
    </row>
    <row r="347" spans="2:4" ht="15.75" customHeight="1">
      <c r="B347" s="87"/>
      <c r="C347" s="87"/>
      <c r="D347" s="87"/>
    </row>
    <row r="348" spans="2:4" ht="15.75" customHeight="1">
      <c r="B348" s="87"/>
      <c r="C348" s="87"/>
      <c r="D348" s="87"/>
    </row>
    <row r="349" spans="2:4" ht="15.75" customHeight="1">
      <c r="B349" s="87"/>
      <c r="C349" s="87"/>
      <c r="D349" s="87"/>
    </row>
    <row r="350" spans="2:4" ht="15.75" customHeight="1">
      <c r="B350" s="87"/>
      <c r="C350" s="87"/>
      <c r="D350" s="87"/>
    </row>
    <row r="351" spans="2:4" ht="15.75" customHeight="1">
      <c r="B351" s="87"/>
      <c r="C351" s="87"/>
      <c r="D351" s="87"/>
    </row>
    <row r="352" spans="2:4" ht="15.75" customHeight="1">
      <c r="B352" s="87"/>
      <c r="C352" s="87"/>
      <c r="D352" s="87"/>
    </row>
    <row r="353" spans="2:4" ht="15.75" customHeight="1">
      <c r="B353" s="87"/>
      <c r="C353" s="87"/>
      <c r="D353" s="87"/>
    </row>
    <row r="354" spans="2:4" ht="15.75" customHeight="1">
      <c r="B354" s="87"/>
      <c r="C354" s="87"/>
      <c r="D354" s="87"/>
    </row>
    <row r="355" spans="2:4" ht="15.75" customHeight="1">
      <c r="B355" s="87"/>
      <c r="C355" s="87"/>
      <c r="D355" s="87"/>
    </row>
    <row r="356" spans="2:4" ht="15.75" customHeight="1">
      <c r="B356" s="87"/>
      <c r="C356" s="87"/>
      <c r="D356" s="87"/>
    </row>
    <row r="357" spans="2:4" ht="15.75" customHeight="1">
      <c r="B357" s="87"/>
      <c r="C357" s="87"/>
      <c r="D357" s="87"/>
    </row>
    <row r="358" spans="2:4" ht="15.75" customHeight="1">
      <c r="B358" s="87"/>
      <c r="C358" s="87"/>
      <c r="D358" s="87"/>
    </row>
    <row r="359" spans="2:4" ht="15.75" customHeight="1">
      <c r="B359" s="87"/>
      <c r="C359" s="87"/>
      <c r="D359" s="87"/>
    </row>
    <row r="360" spans="2:4" ht="15.75" customHeight="1">
      <c r="B360" s="87"/>
      <c r="C360" s="87"/>
      <c r="D360" s="87"/>
    </row>
    <row r="361" spans="2:4" ht="15.75" customHeight="1">
      <c r="B361" s="87"/>
      <c r="C361" s="87"/>
      <c r="D361" s="87"/>
    </row>
    <row r="362" spans="2:4" ht="15.75" customHeight="1">
      <c r="B362" s="87"/>
      <c r="C362" s="87"/>
      <c r="D362" s="87"/>
    </row>
    <row r="363" spans="2:4" ht="15.75" customHeight="1">
      <c r="B363" s="87"/>
      <c r="C363" s="87"/>
      <c r="D363" s="87"/>
    </row>
    <row r="364" spans="2:4" ht="15.75" customHeight="1">
      <c r="B364" s="87"/>
      <c r="C364" s="87"/>
      <c r="D364" s="87"/>
    </row>
    <row r="365" spans="2:4" ht="15.75" customHeight="1">
      <c r="B365" s="87"/>
      <c r="C365" s="87"/>
      <c r="D365" s="87"/>
    </row>
    <row r="366" spans="2:4" ht="15.75" customHeight="1">
      <c r="B366" s="87"/>
      <c r="C366" s="87"/>
      <c r="D366" s="87"/>
    </row>
    <row r="367" spans="2:4" ht="15.75" customHeight="1">
      <c r="B367" s="87"/>
      <c r="C367" s="87"/>
      <c r="D367" s="87"/>
    </row>
    <row r="368" spans="2:4" ht="15.75" customHeight="1">
      <c r="B368" s="87"/>
      <c r="C368" s="87"/>
      <c r="D368" s="87"/>
    </row>
    <row r="369" spans="2:4" ht="15.75" customHeight="1">
      <c r="B369" s="87"/>
      <c r="C369" s="87"/>
      <c r="D369" s="87"/>
    </row>
    <row r="370" spans="2:4" ht="15.75" customHeight="1">
      <c r="B370" s="87"/>
      <c r="C370" s="87"/>
      <c r="D370" s="87"/>
    </row>
    <row r="371" spans="2:4" ht="15.75" customHeight="1">
      <c r="B371" s="87"/>
      <c r="C371" s="87"/>
      <c r="D371" s="87"/>
    </row>
    <row r="372" spans="2:4" ht="15.75" customHeight="1">
      <c r="B372" s="87"/>
      <c r="C372" s="87"/>
      <c r="D372" s="87"/>
    </row>
    <row r="373" spans="2:4" ht="15.75" customHeight="1">
      <c r="B373" s="87"/>
      <c r="C373" s="87"/>
      <c r="D373" s="87"/>
    </row>
    <row r="374" spans="2:4" ht="15.75" customHeight="1">
      <c r="B374" s="87"/>
      <c r="C374" s="87"/>
      <c r="D374" s="87"/>
    </row>
    <row r="375" spans="2:4" ht="15.75" customHeight="1">
      <c r="B375" s="87"/>
      <c r="C375" s="87"/>
      <c r="D375" s="87"/>
    </row>
    <row r="376" spans="2:4" ht="15.75" customHeight="1">
      <c r="B376" s="87"/>
      <c r="C376" s="87"/>
      <c r="D376" s="87"/>
    </row>
    <row r="377" spans="2:4" ht="15.75" customHeight="1">
      <c r="B377" s="87"/>
      <c r="C377" s="87"/>
      <c r="D377" s="87"/>
    </row>
    <row r="378" spans="2:4" ht="15.75" customHeight="1">
      <c r="B378" s="87"/>
      <c r="C378" s="87"/>
      <c r="D378" s="87"/>
    </row>
    <row r="379" spans="2:4" ht="15.75" customHeight="1">
      <c r="B379" s="87"/>
      <c r="C379" s="87"/>
      <c r="D379" s="87"/>
    </row>
    <row r="380" spans="2:4" ht="15.75" customHeight="1">
      <c r="B380" s="87"/>
      <c r="C380" s="87"/>
      <c r="D380" s="87"/>
    </row>
    <row r="381" spans="2:4" ht="15.75" customHeight="1">
      <c r="B381" s="87"/>
      <c r="C381" s="87"/>
      <c r="D381" s="87"/>
    </row>
    <row r="382" spans="2:4" ht="15.75" customHeight="1">
      <c r="B382" s="87"/>
      <c r="C382" s="87"/>
      <c r="D382" s="87"/>
    </row>
    <row r="383" spans="2:4" ht="15.75" customHeight="1">
      <c r="B383" s="87"/>
      <c r="C383" s="87"/>
      <c r="D383" s="87"/>
    </row>
    <row r="384" spans="2:4" ht="15.75" customHeight="1">
      <c r="B384" s="87"/>
      <c r="C384" s="87"/>
      <c r="D384" s="87"/>
    </row>
    <row r="385" spans="2:4" ht="15.75" customHeight="1">
      <c r="B385" s="87"/>
      <c r="C385" s="87"/>
      <c r="D385" s="87"/>
    </row>
    <row r="386" spans="2:4" ht="15.75" customHeight="1">
      <c r="B386" s="87"/>
      <c r="C386" s="87"/>
      <c r="D386" s="87"/>
    </row>
    <row r="387" spans="2:4" ht="15.75" customHeight="1">
      <c r="B387" s="87"/>
      <c r="C387" s="87"/>
      <c r="D387" s="87"/>
    </row>
    <row r="388" spans="2:4" ht="15.75" customHeight="1">
      <c r="B388" s="87"/>
      <c r="C388" s="87"/>
      <c r="D388" s="87"/>
    </row>
    <row r="389" spans="2:4" ht="15.75" customHeight="1">
      <c r="B389" s="87"/>
      <c r="C389" s="87"/>
      <c r="D389" s="87"/>
    </row>
    <row r="390" spans="2:4" ht="15.75" customHeight="1">
      <c r="B390" s="87"/>
      <c r="C390" s="87"/>
      <c r="D390" s="87"/>
    </row>
    <row r="391" spans="2:4" ht="15.75" customHeight="1">
      <c r="B391" s="87"/>
      <c r="C391" s="87"/>
      <c r="D391" s="87"/>
    </row>
    <row r="392" spans="2:4" ht="15.75" customHeight="1">
      <c r="B392" s="87"/>
      <c r="C392" s="87"/>
      <c r="D392" s="87"/>
    </row>
    <row r="393" spans="2:4" ht="15.75" customHeight="1">
      <c r="B393" s="87"/>
      <c r="C393" s="87"/>
      <c r="D393" s="87"/>
    </row>
    <row r="394" spans="2:4" ht="15.75" customHeight="1">
      <c r="B394" s="87"/>
      <c r="C394" s="87"/>
      <c r="D394" s="87"/>
    </row>
    <row r="395" spans="2:4" ht="15.75" customHeight="1">
      <c r="B395" s="87"/>
      <c r="C395" s="87"/>
      <c r="D395" s="87"/>
    </row>
    <row r="396" spans="2:4" ht="15.75" customHeight="1">
      <c r="B396" s="87"/>
      <c r="C396" s="87"/>
      <c r="D396" s="87"/>
    </row>
    <row r="397" spans="2:4" ht="15.75" customHeight="1">
      <c r="B397" s="87"/>
      <c r="C397" s="87"/>
      <c r="D397" s="87"/>
    </row>
    <row r="398" spans="2:4" ht="15.75" customHeight="1">
      <c r="B398" s="87"/>
      <c r="C398" s="87"/>
      <c r="D398" s="87"/>
    </row>
    <row r="399" spans="2:4" ht="15.75" customHeight="1">
      <c r="B399" s="87"/>
      <c r="C399" s="87"/>
      <c r="D399" s="87"/>
    </row>
    <row r="400" spans="2:4" ht="15.75" customHeight="1">
      <c r="B400" s="87"/>
      <c r="C400" s="87"/>
      <c r="D400" s="87"/>
    </row>
    <row r="401" spans="2:4" ht="15.75" customHeight="1">
      <c r="B401" s="87"/>
      <c r="C401" s="87"/>
      <c r="D401" s="87"/>
    </row>
    <row r="402" spans="2:4" ht="15.75" customHeight="1">
      <c r="B402" s="87"/>
      <c r="C402" s="87"/>
      <c r="D402" s="87"/>
    </row>
    <row r="403" spans="2:4" ht="15.75" customHeight="1">
      <c r="B403" s="87"/>
      <c r="C403" s="87"/>
      <c r="D403" s="87"/>
    </row>
    <row r="404" spans="2:4" ht="15.75" customHeight="1">
      <c r="B404" s="87"/>
      <c r="C404" s="87"/>
      <c r="D404" s="87"/>
    </row>
    <row r="405" spans="2:4" ht="15.75" customHeight="1">
      <c r="B405" s="87"/>
      <c r="C405" s="87"/>
      <c r="D405" s="87"/>
    </row>
    <row r="406" spans="2:4" ht="15.75" customHeight="1">
      <c r="B406" s="87"/>
      <c r="C406" s="87"/>
      <c r="D406" s="87"/>
    </row>
    <row r="407" spans="2:4" ht="15.75" customHeight="1">
      <c r="B407" s="87"/>
      <c r="C407" s="87"/>
      <c r="D407" s="87"/>
    </row>
    <row r="408" spans="2:4" ht="15.75" customHeight="1">
      <c r="B408" s="87"/>
      <c r="C408" s="87"/>
      <c r="D408" s="87"/>
    </row>
    <row r="409" spans="2:4" ht="15.75" customHeight="1">
      <c r="B409" s="87"/>
      <c r="C409" s="87"/>
      <c r="D409" s="87"/>
    </row>
    <row r="410" spans="2:4" ht="15.75" customHeight="1">
      <c r="B410" s="87"/>
      <c r="C410" s="87"/>
      <c r="D410" s="87"/>
    </row>
    <row r="411" spans="2:4" ht="15.75" customHeight="1">
      <c r="B411" s="87"/>
      <c r="C411" s="87"/>
      <c r="D411" s="87"/>
    </row>
    <row r="412" spans="2:4" ht="15.75" customHeight="1">
      <c r="B412" s="87"/>
      <c r="C412" s="87"/>
      <c r="D412" s="87"/>
    </row>
    <row r="413" spans="2:4" ht="15.75" customHeight="1">
      <c r="B413" s="87"/>
      <c r="C413" s="87"/>
      <c r="D413" s="87"/>
    </row>
    <row r="414" spans="2:4" ht="15.75" customHeight="1">
      <c r="B414" s="87"/>
      <c r="C414" s="87"/>
      <c r="D414" s="87"/>
    </row>
    <row r="415" spans="2:4" ht="15.75" customHeight="1">
      <c r="B415" s="87"/>
      <c r="C415" s="87"/>
      <c r="D415" s="87"/>
    </row>
    <row r="416" spans="2:4" ht="15.75" customHeight="1">
      <c r="B416" s="87"/>
      <c r="C416" s="87"/>
      <c r="D416" s="87"/>
    </row>
    <row r="417" spans="2:4" ht="15.75" customHeight="1">
      <c r="B417" s="87"/>
      <c r="C417" s="87"/>
      <c r="D417" s="87"/>
    </row>
    <row r="418" spans="2:4" ht="15.75" customHeight="1">
      <c r="B418" s="87"/>
      <c r="C418" s="87"/>
      <c r="D418" s="87"/>
    </row>
    <row r="419" spans="2:4" ht="15.75" customHeight="1">
      <c r="B419" s="87"/>
      <c r="C419" s="87"/>
      <c r="D419" s="87"/>
    </row>
    <row r="420" spans="2:4" ht="15.75" customHeight="1">
      <c r="B420" s="87"/>
      <c r="C420" s="87"/>
      <c r="D420" s="87"/>
    </row>
    <row r="421" spans="2:4" ht="15.75" customHeight="1">
      <c r="B421" s="87"/>
      <c r="C421" s="87"/>
      <c r="D421" s="87"/>
    </row>
    <row r="422" spans="2:4" ht="15.75" customHeight="1">
      <c r="B422" s="87"/>
      <c r="C422" s="87"/>
      <c r="D422" s="87"/>
    </row>
    <row r="423" spans="2:4" ht="15.75" customHeight="1">
      <c r="B423" s="87"/>
      <c r="C423" s="87"/>
      <c r="D423" s="87"/>
    </row>
    <row r="424" spans="2:4" ht="15.75" customHeight="1">
      <c r="B424" s="87"/>
      <c r="C424" s="87"/>
      <c r="D424" s="87"/>
    </row>
    <row r="425" spans="2:4" ht="15.75" customHeight="1">
      <c r="B425" s="87"/>
      <c r="C425" s="87"/>
      <c r="D425" s="87"/>
    </row>
    <row r="426" spans="2:4" ht="15.75" customHeight="1">
      <c r="B426" s="87"/>
      <c r="C426" s="87"/>
      <c r="D426" s="87"/>
    </row>
    <row r="427" spans="2:4" ht="15.75" customHeight="1">
      <c r="B427" s="87"/>
      <c r="C427" s="87"/>
      <c r="D427" s="87"/>
    </row>
    <row r="428" spans="2:4" ht="15.75" customHeight="1">
      <c r="B428" s="87"/>
      <c r="C428" s="87"/>
      <c r="D428" s="87"/>
    </row>
    <row r="429" spans="2:4" ht="15.75" customHeight="1">
      <c r="B429" s="87"/>
      <c r="C429" s="87"/>
      <c r="D429" s="87"/>
    </row>
    <row r="430" spans="2:4" ht="15.75" customHeight="1">
      <c r="B430" s="87"/>
      <c r="C430" s="87"/>
      <c r="D430" s="87"/>
    </row>
    <row r="431" spans="2:4" ht="15.75" customHeight="1">
      <c r="B431" s="87"/>
      <c r="C431" s="87"/>
      <c r="D431" s="87"/>
    </row>
    <row r="432" spans="2:4" ht="15.75" customHeight="1">
      <c r="B432" s="87"/>
      <c r="C432" s="87"/>
      <c r="D432" s="87"/>
    </row>
    <row r="433" spans="2:4" ht="15.75" customHeight="1">
      <c r="B433" s="87"/>
      <c r="C433" s="87"/>
      <c r="D433" s="87"/>
    </row>
    <row r="434" spans="2:4" ht="15.75" customHeight="1">
      <c r="B434" s="87"/>
      <c r="C434" s="87"/>
      <c r="D434" s="87"/>
    </row>
    <row r="435" spans="2:4" ht="15.75" customHeight="1">
      <c r="B435" s="87"/>
      <c r="C435" s="87"/>
      <c r="D435" s="87"/>
    </row>
    <row r="436" spans="2:4" ht="15.75" customHeight="1">
      <c r="B436" s="87"/>
      <c r="C436" s="87"/>
      <c r="D436" s="87"/>
    </row>
    <row r="437" spans="2:4" ht="15.75" customHeight="1">
      <c r="B437" s="87"/>
      <c r="C437" s="87"/>
      <c r="D437" s="87"/>
    </row>
    <row r="438" spans="2:4" ht="15.75" customHeight="1">
      <c r="B438" s="87"/>
      <c r="C438" s="87"/>
      <c r="D438" s="87"/>
    </row>
    <row r="439" spans="2:4" ht="15.75" customHeight="1">
      <c r="B439" s="87"/>
      <c r="C439" s="87"/>
      <c r="D439" s="87"/>
    </row>
    <row r="440" spans="2:4" ht="15.75" customHeight="1">
      <c r="B440" s="87"/>
      <c r="C440" s="87"/>
      <c r="D440" s="87"/>
    </row>
    <row r="441" spans="2:4" ht="15.75" customHeight="1">
      <c r="B441" s="87"/>
      <c r="C441" s="87"/>
      <c r="D441" s="87"/>
    </row>
    <row r="442" spans="2:4" ht="15.75" customHeight="1">
      <c r="B442" s="87"/>
      <c r="C442" s="87"/>
      <c r="D442" s="87"/>
    </row>
    <row r="443" spans="2:4" ht="15.75" customHeight="1">
      <c r="B443" s="87"/>
      <c r="C443" s="87"/>
      <c r="D443" s="87"/>
    </row>
    <row r="444" spans="2:4" ht="15.75" customHeight="1">
      <c r="B444" s="87"/>
      <c r="C444" s="87"/>
      <c r="D444" s="87"/>
    </row>
    <row r="445" spans="2:4" ht="15.75" customHeight="1">
      <c r="B445" s="87"/>
      <c r="C445" s="87"/>
      <c r="D445" s="87"/>
    </row>
    <row r="446" spans="2:4" ht="15.75" customHeight="1">
      <c r="B446" s="87"/>
      <c r="C446" s="87"/>
      <c r="D446" s="87"/>
    </row>
    <row r="447" spans="2:4" ht="15.75" customHeight="1">
      <c r="B447" s="87"/>
      <c r="C447" s="87"/>
      <c r="D447" s="87"/>
    </row>
    <row r="448" spans="2:4" ht="15.75" customHeight="1">
      <c r="B448" s="87"/>
      <c r="C448" s="87"/>
      <c r="D448" s="87"/>
    </row>
    <row r="449" spans="2:4" ht="15.75" customHeight="1">
      <c r="B449" s="87"/>
      <c r="C449" s="87"/>
      <c r="D449" s="87"/>
    </row>
    <row r="450" spans="2:4" ht="15.75" customHeight="1">
      <c r="B450" s="87"/>
      <c r="C450" s="87"/>
      <c r="D450" s="87"/>
    </row>
    <row r="451" spans="2:4" ht="15.75" customHeight="1">
      <c r="B451" s="87"/>
      <c r="C451" s="87"/>
      <c r="D451" s="87"/>
    </row>
    <row r="452" spans="2:4" ht="15.75" customHeight="1">
      <c r="B452" s="87"/>
      <c r="C452" s="87"/>
      <c r="D452" s="87"/>
    </row>
    <row r="453" spans="2:4" ht="15.75" customHeight="1">
      <c r="B453" s="87"/>
      <c r="C453" s="87"/>
      <c r="D453" s="87"/>
    </row>
    <row r="454" spans="2:4" ht="15.75" customHeight="1">
      <c r="B454" s="87"/>
      <c r="C454" s="87"/>
      <c r="D454" s="87"/>
    </row>
    <row r="455" spans="2:4" ht="15.75" customHeight="1">
      <c r="B455" s="87"/>
      <c r="C455" s="87"/>
      <c r="D455" s="87"/>
    </row>
    <row r="456" spans="2:4" ht="15.75" customHeight="1">
      <c r="B456" s="87"/>
      <c r="C456" s="87"/>
      <c r="D456" s="87"/>
    </row>
    <row r="457" spans="2:4" ht="15.75" customHeight="1">
      <c r="B457" s="87"/>
      <c r="C457" s="87"/>
      <c r="D457" s="87"/>
    </row>
    <row r="458" spans="2:4" ht="15.75" customHeight="1">
      <c r="B458" s="87"/>
      <c r="C458" s="87"/>
      <c r="D458" s="87"/>
    </row>
    <row r="459" spans="2:4" ht="15.75" customHeight="1">
      <c r="B459" s="87"/>
      <c r="C459" s="87"/>
      <c r="D459" s="87"/>
    </row>
    <row r="460" spans="2:4" ht="15.75" customHeight="1">
      <c r="B460" s="87"/>
      <c r="C460" s="87"/>
      <c r="D460" s="87"/>
    </row>
    <row r="461" spans="2:4" ht="15.75" customHeight="1">
      <c r="B461" s="87"/>
      <c r="C461" s="87"/>
      <c r="D461" s="87"/>
    </row>
    <row r="462" spans="2:4" ht="15.75" customHeight="1">
      <c r="B462" s="87"/>
      <c r="C462" s="87"/>
      <c r="D462" s="87"/>
    </row>
    <row r="463" spans="2:4" ht="15.75" customHeight="1">
      <c r="B463" s="87"/>
      <c r="C463" s="87"/>
      <c r="D463" s="87"/>
    </row>
    <row r="464" spans="2:4" ht="15.75" customHeight="1">
      <c r="B464" s="87"/>
      <c r="C464" s="87"/>
      <c r="D464" s="87"/>
    </row>
    <row r="465" spans="2:4" ht="15.75" customHeight="1">
      <c r="B465" s="87"/>
      <c r="C465" s="87"/>
      <c r="D465" s="87"/>
    </row>
    <row r="466" spans="2:4" ht="15.75" customHeight="1">
      <c r="B466" s="87"/>
      <c r="C466" s="87"/>
      <c r="D466" s="87"/>
    </row>
    <row r="467" spans="2:4" ht="15.75" customHeight="1">
      <c r="B467" s="87"/>
      <c r="C467" s="87"/>
      <c r="D467" s="87"/>
    </row>
    <row r="468" spans="2:4" ht="15.75" customHeight="1">
      <c r="B468" s="87"/>
      <c r="C468" s="87"/>
      <c r="D468" s="87"/>
    </row>
    <row r="469" spans="2:4" ht="15.75" customHeight="1">
      <c r="B469" s="87"/>
      <c r="C469" s="87"/>
      <c r="D469" s="87"/>
    </row>
    <row r="470" spans="2:4" ht="15.75" customHeight="1">
      <c r="B470" s="87"/>
      <c r="C470" s="87"/>
      <c r="D470" s="87"/>
    </row>
    <row r="471" spans="2:4" ht="15.75" customHeight="1">
      <c r="B471" s="87"/>
      <c r="C471" s="87"/>
      <c r="D471" s="87"/>
    </row>
    <row r="472" spans="2:4" ht="15.75" customHeight="1">
      <c r="B472" s="87"/>
      <c r="C472" s="87"/>
      <c r="D472" s="87"/>
    </row>
    <row r="473" spans="2:4" ht="15.75" customHeight="1">
      <c r="B473" s="87"/>
      <c r="C473" s="87"/>
      <c r="D473" s="87"/>
    </row>
    <row r="474" spans="2:4" ht="15.75" customHeight="1">
      <c r="B474" s="87"/>
      <c r="C474" s="87"/>
      <c r="D474" s="87"/>
    </row>
    <row r="475" spans="2:4" ht="15.75" customHeight="1">
      <c r="B475" s="87"/>
      <c r="C475" s="87"/>
      <c r="D475" s="87"/>
    </row>
    <row r="476" spans="2:4" ht="15.75" customHeight="1">
      <c r="B476" s="87"/>
      <c r="C476" s="87"/>
      <c r="D476" s="87"/>
    </row>
    <row r="477" spans="2:4" ht="15.75" customHeight="1">
      <c r="B477" s="87"/>
      <c r="C477" s="87"/>
      <c r="D477" s="87"/>
    </row>
    <row r="478" spans="2:4" ht="15.75" customHeight="1">
      <c r="B478" s="87"/>
      <c r="C478" s="87"/>
      <c r="D478" s="87"/>
    </row>
    <row r="479" spans="2:4" ht="15.75" customHeight="1">
      <c r="B479" s="87"/>
      <c r="C479" s="87"/>
      <c r="D479" s="87"/>
    </row>
    <row r="480" spans="2:4" ht="15.75" customHeight="1">
      <c r="B480" s="87"/>
      <c r="C480" s="87"/>
      <c r="D480" s="87"/>
    </row>
    <row r="481" spans="2:4" ht="15.75" customHeight="1">
      <c r="B481" s="87"/>
      <c r="C481" s="87"/>
      <c r="D481" s="87"/>
    </row>
    <row r="482" spans="2:4" ht="15.75" customHeight="1">
      <c r="B482" s="87"/>
      <c r="C482" s="87"/>
      <c r="D482" s="87"/>
    </row>
    <row r="483" spans="2:4" ht="15.75" customHeight="1">
      <c r="B483" s="87"/>
      <c r="C483" s="87"/>
      <c r="D483" s="87"/>
    </row>
    <row r="484" spans="2:4" ht="15.75" customHeight="1">
      <c r="B484" s="87"/>
      <c r="C484" s="87"/>
      <c r="D484" s="87"/>
    </row>
    <row r="485" spans="2:4" ht="15.75" customHeight="1">
      <c r="B485" s="87"/>
      <c r="C485" s="87"/>
      <c r="D485" s="87"/>
    </row>
    <row r="486" spans="2:4" ht="15.75" customHeight="1">
      <c r="B486" s="87"/>
      <c r="C486" s="87"/>
      <c r="D486" s="87"/>
    </row>
    <row r="487" spans="2:4" ht="15.75" customHeight="1">
      <c r="B487" s="87"/>
      <c r="C487" s="87"/>
      <c r="D487" s="87"/>
    </row>
    <row r="488" spans="2:4" ht="15.75" customHeight="1">
      <c r="B488" s="87"/>
      <c r="C488" s="87"/>
      <c r="D488" s="87"/>
    </row>
    <row r="489" spans="2:4" ht="15.75" customHeight="1">
      <c r="B489" s="87"/>
      <c r="C489" s="87"/>
      <c r="D489" s="87"/>
    </row>
    <row r="490" spans="2:4" ht="15.75" customHeight="1">
      <c r="B490" s="87"/>
      <c r="C490" s="87"/>
      <c r="D490" s="87"/>
    </row>
    <row r="491" spans="2:4" ht="15.75" customHeight="1">
      <c r="B491" s="87"/>
      <c r="C491" s="87"/>
      <c r="D491" s="87"/>
    </row>
    <row r="492" spans="2:4" ht="15.75" customHeight="1">
      <c r="B492" s="87"/>
      <c r="C492" s="87"/>
      <c r="D492" s="87"/>
    </row>
    <row r="493" spans="2:4" ht="15.75" customHeight="1">
      <c r="B493" s="87"/>
      <c r="C493" s="87"/>
      <c r="D493" s="87"/>
    </row>
    <row r="494" spans="2:4" ht="15.75" customHeight="1">
      <c r="B494" s="87"/>
      <c r="C494" s="87"/>
      <c r="D494" s="87"/>
    </row>
    <row r="495" spans="2:4" ht="15.75" customHeight="1">
      <c r="B495" s="87"/>
      <c r="C495" s="87"/>
      <c r="D495" s="87"/>
    </row>
    <row r="496" spans="2:4" ht="15.75" customHeight="1">
      <c r="B496" s="87"/>
      <c r="C496" s="87"/>
      <c r="D496" s="87"/>
    </row>
    <row r="497" spans="2:4" ht="15.75" customHeight="1">
      <c r="B497" s="87"/>
      <c r="C497" s="87"/>
      <c r="D497" s="87"/>
    </row>
    <row r="498" spans="2:4" ht="15.75" customHeight="1">
      <c r="B498" s="87"/>
      <c r="C498" s="87"/>
      <c r="D498" s="87"/>
    </row>
    <row r="499" spans="2:4" ht="15.75" customHeight="1">
      <c r="B499" s="87"/>
      <c r="C499" s="87"/>
      <c r="D499" s="87"/>
    </row>
    <row r="500" spans="2:4" ht="15.75" customHeight="1">
      <c r="B500" s="87"/>
      <c r="C500" s="87"/>
      <c r="D500" s="87"/>
    </row>
    <row r="501" spans="2:4" ht="15.75" customHeight="1">
      <c r="B501" s="87"/>
      <c r="C501" s="87"/>
      <c r="D501" s="87"/>
    </row>
    <row r="502" spans="2:4" ht="15.75" customHeight="1">
      <c r="B502" s="87"/>
      <c r="C502" s="87"/>
      <c r="D502" s="87"/>
    </row>
    <row r="503" spans="2:4" ht="15.75" customHeight="1">
      <c r="B503" s="87"/>
      <c r="C503" s="87"/>
      <c r="D503" s="87"/>
    </row>
    <row r="504" spans="2:4" ht="15.75" customHeight="1">
      <c r="B504" s="87"/>
      <c r="C504" s="87"/>
      <c r="D504" s="87"/>
    </row>
    <row r="505" spans="2:4" ht="15.75" customHeight="1">
      <c r="B505" s="87"/>
      <c r="C505" s="87"/>
      <c r="D505" s="87"/>
    </row>
    <row r="506" spans="2:4" ht="15.75" customHeight="1">
      <c r="B506" s="87"/>
      <c r="C506" s="87"/>
      <c r="D506" s="87"/>
    </row>
    <row r="507" spans="2:4" ht="15.75" customHeight="1">
      <c r="B507" s="87"/>
      <c r="C507" s="87"/>
      <c r="D507" s="87"/>
    </row>
    <row r="508" spans="2:4" ht="15.75" customHeight="1">
      <c r="B508" s="87"/>
      <c r="C508" s="87"/>
      <c r="D508" s="87"/>
    </row>
    <row r="509" spans="2:4" ht="15.75" customHeight="1">
      <c r="B509" s="87"/>
      <c r="C509" s="87"/>
      <c r="D509" s="87"/>
    </row>
    <row r="510" spans="2:4" ht="15.75" customHeight="1">
      <c r="B510" s="87"/>
      <c r="C510" s="87"/>
      <c r="D510" s="87"/>
    </row>
    <row r="511" spans="2:4" ht="15.75" customHeight="1">
      <c r="B511" s="87"/>
      <c r="C511" s="87"/>
      <c r="D511" s="87"/>
    </row>
    <row r="512" spans="2:4" ht="15.75" customHeight="1">
      <c r="B512" s="87"/>
      <c r="C512" s="87"/>
      <c r="D512" s="87"/>
    </row>
    <row r="513" spans="2:4" ht="15.75" customHeight="1">
      <c r="B513" s="87"/>
      <c r="C513" s="87"/>
      <c r="D513" s="87"/>
    </row>
    <row r="514" spans="2:4" ht="15.75" customHeight="1">
      <c r="B514" s="87"/>
      <c r="C514" s="87"/>
      <c r="D514" s="87"/>
    </row>
    <row r="515" spans="2:4" ht="15.75" customHeight="1">
      <c r="B515" s="87"/>
      <c r="C515" s="87"/>
      <c r="D515" s="87"/>
    </row>
    <row r="516" spans="2:4" ht="15.75" customHeight="1">
      <c r="B516" s="87"/>
      <c r="C516" s="87"/>
      <c r="D516" s="87"/>
    </row>
    <row r="517" spans="2:4" ht="15.75" customHeight="1">
      <c r="B517" s="87"/>
      <c r="C517" s="87"/>
      <c r="D517" s="87"/>
    </row>
    <row r="518" spans="2:4" ht="15.75" customHeight="1">
      <c r="B518" s="87"/>
      <c r="C518" s="87"/>
      <c r="D518" s="87"/>
    </row>
    <row r="519" spans="2:4" ht="15.75" customHeight="1">
      <c r="B519" s="87"/>
      <c r="C519" s="87"/>
      <c r="D519" s="87"/>
    </row>
    <row r="520" spans="2:4" ht="15.75" customHeight="1">
      <c r="B520" s="87"/>
      <c r="C520" s="87"/>
      <c r="D520" s="87"/>
    </row>
    <row r="521" spans="2:4" ht="15.75" customHeight="1">
      <c r="B521" s="87"/>
      <c r="C521" s="87"/>
      <c r="D521" s="87"/>
    </row>
    <row r="522" spans="2:4" ht="15.75" customHeight="1">
      <c r="B522" s="87"/>
      <c r="C522" s="87"/>
      <c r="D522" s="87"/>
    </row>
    <row r="523" spans="2:4" ht="15.75" customHeight="1">
      <c r="B523" s="87"/>
      <c r="C523" s="87"/>
      <c r="D523" s="87"/>
    </row>
    <row r="524" spans="2:4" ht="15.75" customHeight="1">
      <c r="B524" s="87"/>
      <c r="C524" s="87"/>
      <c r="D524" s="87"/>
    </row>
    <row r="525" spans="2:4" ht="15.75" customHeight="1">
      <c r="B525" s="87"/>
      <c r="C525" s="87"/>
      <c r="D525" s="87"/>
    </row>
    <row r="526" spans="2:4" ht="15.75" customHeight="1">
      <c r="B526" s="87"/>
      <c r="C526" s="87"/>
      <c r="D526" s="87"/>
    </row>
    <row r="527" spans="2:4" ht="15.75" customHeight="1">
      <c r="B527" s="87"/>
      <c r="C527" s="87"/>
      <c r="D527" s="87"/>
    </row>
    <row r="528" spans="2:4" ht="15.75" customHeight="1">
      <c r="B528" s="87"/>
      <c r="C528" s="87"/>
      <c r="D528" s="87"/>
    </row>
    <row r="529" spans="2:4" ht="15.75" customHeight="1">
      <c r="B529" s="87"/>
      <c r="C529" s="87"/>
      <c r="D529" s="87"/>
    </row>
    <row r="530" spans="2:4" ht="15.75" customHeight="1">
      <c r="B530" s="87"/>
      <c r="C530" s="87"/>
      <c r="D530" s="87"/>
    </row>
    <row r="531" spans="2:4" ht="15.75" customHeight="1">
      <c r="B531" s="87"/>
      <c r="C531" s="87"/>
      <c r="D531" s="87"/>
    </row>
    <row r="532" spans="2:4" ht="15.75" customHeight="1">
      <c r="B532" s="87"/>
      <c r="C532" s="87"/>
      <c r="D532" s="87"/>
    </row>
    <row r="533" spans="2:4" ht="15.75" customHeight="1">
      <c r="B533" s="87"/>
      <c r="C533" s="87"/>
      <c r="D533" s="87"/>
    </row>
    <row r="534" spans="2:4" ht="15.75" customHeight="1">
      <c r="B534" s="87"/>
      <c r="C534" s="87"/>
      <c r="D534" s="87"/>
    </row>
    <row r="535" spans="2:4" ht="15.75" customHeight="1">
      <c r="B535" s="87"/>
      <c r="C535" s="87"/>
      <c r="D535" s="87"/>
    </row>
    <row r="536" spans="2:4" ht="15.75" customHeight="1">
      <c r="B536" s="87"/>
      <c r="C536" s="87"/>
      <c r="D536" s="87"/>
    </row>
    <row r="537" spans="2:4" ht="15.75" customHeight="1">
      <c r="B537" s="87"/>
      <c r="C537" s="87"/>
      <c r="D537" s="87"/>
    </row>
    <row r="538" spans="2:4" ht="15.75" customHeight="1">
      <c r="B538" s="87"/>
      <c r="C538" s="87"/>
      <c r="D538" s="87"/>
    </row>
    <row r="539" spans="2:4" ht="15.75" customHeight="1">
      <c r="B539" s="87"/>
      <c r="C539" s="87"/>
      <c r="D539" s="87"/>
    </row>
    <row r="540" spans="2:4" ht="15.75" customHeight="1">
      <c r="B540" s="87"/>
      <c r="C540" s="87"/>
      <c r="D540" s="87"/>
    </row>
    <row r="541" spans="2:4" ht="15.75" customHeight="1">
      <c r="B541" s="87"/>
      <c r="C541" s="87"/>
      <c r="D541" s="87"/>
    </row>
    <row r="542" spans="2:4" ht="15.75" customHeight="1">
      <c r="B542" s="87"/>
      <c r="C542" s="87"/>
      <c r="D542" s="87"/>
    </row>
    <row r="543" spans="2:4" ht="15.75" customHeight="1">
      <c r="B543" s="87"/>
      <c r="C543" s="87"/>
      <c r="D543" s="87"/>
    </row>
    <row r="544" spans="2:4" ht="15.75" customHeight="1">
      <c r="B544" s="87"/>
      <c r="C544" s="87"/>
      <c r="D544" s="87"/>
    </row>
    <row r="545" spans="2:4" ht="15.75" customHeight="1">
      <c r="B545" s="87"/>
      <c r="C545" s="87"/>
      <c r="D545" s="87"/>
    </row>
    <row r="546" spans="2:4" ht="15.75" customHeight="1">
      <c r="B546" s="87"/>
      <c r="C546" s="87"/>
      <c r="D546" s="87"/>
    </row>
    <row r="547" spans="2:4" ht="15.75" customHeight="1">
      <c r="B547" s="87"/>
      <c r="C547" s="87"/>
      <c r="D547" s="87"/>
    </row>
    <row r="548" spans="2:4" ht="15.75" customHeight="1">
      <c r="B548" s="87"/>
      <c r="C548" s="87"/>
      <c r="D548" s="87"/>
    </row>
    <row r="549" spans="2:4" ht="15.75" customHeight="1">
      <c r="B549" s="87"/>
      <c r="C549" s="87"/>
      <c r="D549" s="87"/>
    </row>
    <row r="550" spans="2:4" ht="15.75" customHeight="1">
      <c r="B550" s="87"/>
      <c r="C550" s="87"/>
      <c r="D550" s="87"/>
    </row>
    <row r="551" spans="2:4" ht="15.75" customHeight="1">
      <c r="B551" s="87"/>
      <c r="C551" s="87"/>
      <c r="D551" s="87"/>
    </row>
    <row r="552" spans="2:4" ht="15.75" customHeight="1">
      <c r="B552" s="87"/>
      <c r="C552" s="87"/>
      <c r="D552" s="87"/>
    </row>
    <row r="553" spans="2:4" ht="15.75" customHeight="1">
      <c r="B553" s="87"/>
      <c r="C553" s="87"/>
      <c r="D553" s="87"/>
    </row>
    <row r="554" spans="2:4" ht="15.75" customHeight="1">
      <c r="B554" s="87"/>
      <c r="C554" s="87"/>
      <c r="D554" s="87"/>
    </row>
    <row r="555" spans="2:4" ht="15.75" customHeight="1">
      <c r="B555" s="87"/>
      <c r="C555" s="87"/>
      <c r="D555" s="87"/>
    </row>
    <row r="556" spans="2:4" ht="15.75" customHeight="1">
      <c r="B556" s="87"/>
      <c r="C556" s="87"/>
      <c r="D556" s="87"/>
    </row>
    <row r="557" spans="2:4" ht="15.75" customHeight="1">
      <c r="B557" s="87"/>
      <c r="C557" s="87"/>
      <c r="D557" s="87"/>
    </row>
    <row r="558" spans="2:4" ht="15.75" customHeight="1">
      <c r="B558" s="87"/>
      <c r="C558" s="87"/>
      <c r="D558" s="87"/>
    </row>
    <row r="559" spans="2:4" ht="15.75" customHeight="1">
      <c r="B559" s="87"/>
      <c r="C559" s="87"/>
      <c r="D559" s="87"/>
    </row>
    <row r="560" spans="2:4" ht="15.75" customHeight="1">
      <c r="B560" s="87"/>
      <c r="C560" s="87"/>
      <c r="D560" s="87"/>
    </row>
    <row r="561" spans="2:4" ht="15.75" customHeight="1">
      <c r="B561" s="87"/>
      <c r="C561" s="87"/>
      <c r="D561" s="87"/>
    </row>
    <row r="562" spans="2:4" ht="15.75" customHeight="1">
      <c r="B562" s="87"/>
      <c r="C562" s="87"/>
      <c r="D562" s="87"/>
    </row>
    <row r="563" spans="2:4" ht="15.75" customHeight="1">
      <c r="B563" s="87"/>
      <c r="C563" s="87"/>
      <c r="D563" s="87"/>
    </row>
    <row r="564" spans="2:4" ht="15.75" customHeight="1">
      <c r="B564" s="87"/>
      <c r="C564" s="87"/>
      <c r="D564" s="87"/>
    </row>
    <row r="565" spans="2:4" ht="15.75" customHeight="1">
      <c r="B565" s="87"/>
      <c r="C565" s="87"/>
      <c r="D565" s="87"/>
    </row>
    <row r="566" spans="2:4" ht="15.75" customHeight="1">
      <c r="B566" s="87"/>
      <c r="C566" s="87"/>
      <c r="D566" s="87"/>
    </row>
    <row r="567" spans="2:4" ht="15.75" customHeight="1">
      <c r="B567" s="87"/>
      <c r="C567" s="87"/>
      <c r="D567" s="87"/>
    </row>
    <row r="568" spans="2:4" ht="15.75" customHeight="1">
      <c r="B568" s="87"/>
      <c r="C568" s="87"/>
      <c r="D568" s="87"/>
    </row>
    <row r="569" spans="2:4" ht="15.75" customHeight="1">
      <c r="B569" s="87"/>
      <c r="C569" s="87"/>
      <c r="D569" s="87"/>
    </row>
    <row r="570" spans="2:4" ht="15.75" customHeight="1">
      <c r="B570" s="87"/>
      <c r="C570" s="87"/>
      <c r="D570" s="87"/>
    </row>
    <row r="571" spans="2:4" ht="15.75" customHeight="1">
      <c r="B571" s="87"/>
      <c r="C571" s="87"/>
      <c r="D571" s="87"/>
    </row>
    <row r="572" spans="2:4" ht="15.75" customHeight="1">
      <c r="B572" s="87"/>
      <c r="C572" s="87"/>
      <c r="D572" s="87"/>
    </row>
    <row r="573" spans="2:4" ht="15.75" customHeight="1">
      <c r="B573" s="87"/>
      <c r="C573" s="87"/>
      <c r="D573" s="87"/>
    </row>
    <row r="574" spans="2:4" ht="15.75" customHeight="1">
      <c r="B574" s="87"/>
      <c r="C574" s="87"/>
      <c r="D574" s="87"/>
    </row>
    <row r="575" spans="2:4" ht="15.75" customHeight="1">
      <c r="B575" s="87"/>
      <c r="C575" s="87"/>
      <c r="D575" s="87"/>
    </row>
    <row r="576" spans="2:4" ht="15.75" customHeight="1">
      <c r="B576" s="87"/>
      <c r="C576" s="87"/>
      <c r="D576" s="87"/>
    </row>
    <row r="577" spans="2:4" ht="15.75" customHeight="1">
      <c r="B577" s="87"/>
      <c r="C577" s="87"/>
      <c r="D577" s="87"/>
    </row>
    <row r="578" spans="2:4" ht="15.75" customHeight="1">
      <c r="B578" s="87"/>
      <c r="C578" s="87"/>
      <c r="D578" s="87"/>
    </row>
    <row r="579" spans="2:4" ht="15.75" customHeight="1">
      <c r="B579" s="87"/>
      <c r="C579" s="87"/>
      <c r="D579" s="87"/>
    </row>
    <row r="580" spans="2:4" ht="15.75" customHeight="1">
      <c r="B580" s="87"/>
      <c r="C580" s="87"/>
      <c r="D580" s="87"/>
    </row>
    <row r="581" spans="2:4" ht="15.75" customHeight="1">
      <c r="B581" s="87"/>
      <c r="C581" s="87"/>
      <c r="D581" s="87"/>
    </row>
    <row r="582" spans="2:4" ht="15.75" customHeight="1">
      <c r="B582" s="87"/>
      <c r="C582" s="87"/>
      <c r="D582" s="87"/>
    </row>
    <row r="583" spans="2:4" ht="15.75" customHeight="1">
      <c r="B583" s="87"/>
      <c r="C583" s="87"/>
      <c r="D583" s="87"/>
    </row>
    <row r="584" spans="2:4" ht="15.75" customHeight="1">
      <c r="B584" s="87"/>
      <c r="C584" s="87"/>
      <c r="D584" s="87"/>
    </row>
    <row r="585" spans="2:4" ht="15.75" customHeight="1">
      <c r="B585" s="87"/>
      <c r="C585" s="87"/>
      <c r="D585" s="87"/>
    </row>
    <row r="586" spans="2:4" ht="15.75" customHeight="1">
      <c r="B586" s="87"/>
      <c r="C586" s="87"/>
      <c r="D586" s="87"/>
    </row>
    <row r="587" spans="2:4" ht="15.75" customHeight="1">
      <c r="B587" s="87"/>
      <c r="C587" s="87"/>
      <c r="D587" s="87"/>
    </row>
    <row r="588" spans="2:4" ht="15.75" customHeight="1">
      <c r="B588" s="87"/>
      <c r="C588" s="87"/>
      <c r="D588" s="87"/>
    </row>
    <row r="589" spans="2:4" ht="15.75" customHeight="1">
      <c r="B589" s="87"/>
      <c r="C589" s="87"/>
      <c r="D589" s="87"/>
    </row>
    <row r="590" spans="2:4" ht="15.75" customHeight="1">
      <c r="B590" s="87"/>
      <c r="C590" s="87"/>
      <c r="D590" s="87"/>
    </row>
    <row r="591" spans="2:4" ht="15.75" customHeight="1">
      <c r="B591" s="87"/>
      <c r="C591" s="87"/>
      <c r="D591" s="87"/>
    </row>
    <row r="592" spans="2:4" ht="15.75" customHeight="1">
      <c r="B592" s="87"/>
      <c r="C592" s="87"/>
      <c r="D592" s="87"/>
    </row>
    <row r="593" spans="2:4" ht="15.75" customHeight="1">
      <c r="B593" s="87"/>
      <c r="C593" s="87"/>
      <c r="D593" s="87"/>
    </row>
    <row r="594" spans="2:4" ht="15.75" customHeight="1">
      <c r="B594" s="87"/>
      <c r="C594" s="87"/>
      <c r="D594" s="87"/>
    </row>
    <row r="595" spans="2:4" ht="15.75" customHeight="1">
      <c r="B595" s="87"/>
      <c r="C595" s="87"/>
      <c r="D595" s="87"/>
    </row>
    <row r="596" spans="2:4" ht="15.75" customHeight="1">
      <c r="B596" s="87"/>
      <c r="C596" s="87"/>
      <c r="D596" s="87"/>
    </row>
    <row r="597" spans="2:4" ht="15.75" customHeight="1">
      <c r="B597" s="87"/>
      <c r="C597" s="87"/>
      <c r="D597" s="87"/>
    </row>
    <row r="598" spans="2:4" ht="15.75" customHeight="1">
      <c r="B598" s="87"/>
      <c r="C598" s="87"/>
      <c r="D598" s="87"/>
    </row>
    <row r="599" spans="2:4" ht="15.75" customHeight="1">
      <c r="B599" s="87"/>
      <c r="C599" s="87"/>
      <c r="D599" s="87"/>
    </row>
    <row r="600" spans="2:4" ht="15.75" customHeight="1">
      <c r="B600" s="87"/>
      <c r="C600" s="87"/>
      <c r="D600" s="87"/>
    </row>
    <row r="601" spans="2:4" ht="15.75" customHeight="1">
      <c r="B601" s="87"/>
      <c r="C601" s="87"/>
      <c r="D601" s="87"/>
    </row>
    <row r="602" spans="2:4" ht="15.75" customHeight="1">
      <c r="B602" s="87"/>
      <c r="C602" s="87"/>
      <c r="D602" s="87"/>
    </row>
    <row r="603" spans="2:4" ht="15.75" customHeight="1">
      <c r="B603" s="87"/>
      <c r="C603" s="87"/>
      <c r="D603" s="87"/>
    </row>
    <row r="604" spans="2:4" ht="15.75" customHeight="1">
      <c r="B604" s="87"/>
      <c r="C604" s="87"/>
      <c r="D604" s="87"/>
    </row>
    <row r="605" spans="2:4" ht="15.75" customHeight="1">
      <c r="B605" s="87"/>
      <c r="C605" s="87"/>
      <c r="D605" s="87"/>
    </row>
    <row r="606" spans="2:4" ht="15.75" customHeight="1">
      <c r="B606" s="87"/>
      <c r="C606" s="87"/>
      <c r="D606" s="87"/>
    </row>
    <row r="607" spans="2:4" ht="15.75" customHeight="1">
      <c r="B607" s="87"/>
      <c r="C607" s="87"/>
      <c r="D607" s="87"/>
    </row>
    <row r="608" spans="2:4" ht="15.75" customHeight="1">
      <c r="B608" s="87"/>
      <c r="C608" s="87"/>
      <c r="D608" s="87"/>
    </row>
    <row r="609" spans="2:4" ht="15.75" customHeight="1">
      <c r="B609" s="87"/>
      <c r="C609" s="87"/>
      <c r="D609" s="87"/>
    </row>
    <row r="610" spans="2:4" ht="15.75" customHeight="1">
      <c r="B610" s="87"/>
      <c r="C610" s="87"/>
      <c r="D610" s="87"/>
    </row>
    <row r="611" spans="2:4" ht="15.75" customHeight="1">
      <c r="B611" s="87"/>
      <c r="C611" s="87"/>
      <c r="D611" s="87"/>
    </row>
    <row r="612" spans="2:4" ht="15.75" customHeight="1">
      <c r="B612" s="87"/>
      <c r="C612" s="87"/>
      <c r="D612" s="87"/>
    </row>
    <row r="613" spans="2:4" ht="15.75" customHeight="1">
      <c r="B613" s="87"/>
      <c r="C613" s="87"/>
      <c r="D613" s="87"/>
    </row>
    <row r="614" spans="2:4" ht="15.75" customHeight="1">
      <c r="B614" s="87"/>
      <c r="C614" s="87"/>
      <c r="D614" s="87"/>
    </row>
    <row r="615" spans="2:4" ht="15.75" customHeight="1">
      <c r="B615" s="87"/>
      <c r="C615" s="87"/>
      <c r="D615" s="87"/>
    </row>
    <row r="616" spans="2:4" ht="15.75" customHeight="1">
      <c r="B616" s="87"/>
      <c r="C616" s="87"/>
      <c r="D616" s="87"/>
    </row>
    <row r="617" spans="2:4" ht="15.75" customHeight="1">
      <c r="B617" s="87"/>
      <c r="C617" s="87"/>
      <c r="D617" s="87"/>
    </row>
    <row r="618" spans="2:4" ht="15.75" customHeight="1">
      <c r="B618" s="87"/>
      <c r="C618" s="87"/>
      <c r="D618" s="87"/>
    </row>
    <row r="619" spans="2:4" ht="15.75" customHeight="1">
      <c r="B619" s="87"/>
      <c r="C619" s="87"/>
      <c r="D619" s="87"/>
    </row>
    <row r="620" spans="2:4" ht="15.75" customHeight="1">
      <c r="B620" s="87"/>
      <c r="C620" s="87"/>
      <c r="D620" s="87"/>
    </row>
    <row r="621" spans="2:4" ht="15.75" customHeight="1">
      <c r="B621" s="87"/>
      <c r="C621" s="87"/>
      <c r="D621" s="87"/>
    </row>
    <row r="622" spans="2:4" ht="15.75" customHeight="1">
      <c r="B622" s="87"/>
      <c r="C622" s="87"/>
      <c r="D622" s="87"/>
    </row>
    <row r="623" spans="2:4" ht="15.75" customHeight="1">
      <c r="B623" s="87"/>
      <c r="C623" s="87"/>
      <c r="D623" s="87"/>
    </row>
    <row r="624" spans="2:4" ht="15.75" customHeight="1">
      <c r="B624" s="87"/>
      <c r="C624" s="87"/>
      <c r="D624" s="87"/>
    </row>
    <row r="625" spans="2:4" ht="15.75" customHeight="1">
      <c r="B625" s="87"/>
      <c r="C625" s="87"/>
      <c r="D625" s="87"/>
    </row>
    <row r="626" spans="2:4" ht="15.75" customHeight="1">
      <c r="B626" s="87"/>
      <c r="C626" s="87"/>
      <c r="D626" s="87"/>
    </row>
    <row r="627" spans="2:4" ht="15.75" customHeight="1">
      <c r="B627" s="87"/>
      <c r="C627" s="87"/>
      <c r="D627" s="87"/>
    </row>
    <row r="628" spans="2:4" ht="15.75" customHeight="1">
      <c r="B628" s="87"/>
      <c r="C628" s="87"/>
      <c r="D628" s="87"/>
    </row>
    <row r="629" spans="2:4" ht="15.75" customHeight="1">
      <c r="B629" s="87"/>
      <c r="C629" s="87"/>
      <c r="D629" s="87"/>
    </row>
    <row r="630" spans="2:4" ht="15.75" customHeight="1">
      <c r="B630" s="87"/>
      <c r="C630" s="87"/>
      <c r="D630" s="87"/>
    </row>
    <row r="631" spans="2:4" ht="15.75" customHeight="1">
      <c r="B631" s="87"/>
      <c r="C631" s="87"/>
      <c r="D631" s="87"/>
    </row>
    <row r="632" spans="2:4" ht="15.75" customHeight="1">
      <c r="B632" s="87"/>
      <c r="C632" s="87"/>
      <c r="D632" s="87"/>
    </row>
    <row r="633" spans="2:4" ht="15.75" customHeight="1">
      <c r="B633" s="87"/>
      <c r="C633" s="87"/>
      <c r="D633" s="87"/>
    </row>
    <row r="634" spans="2:4" ht="15.75" customHeight="1">
      <c r="B634" s="87"/>
      <c r="C634" s="87"/>
      <c r="D634" s="87"/>
    </row>
    <row r="635" spans="2:4" ht="15.75" customHeight="1">
      <c r="B635" s="87"/>
      <c r="C635" s="87"/>
      <c r="D635" s="87"/>
    </row>
    <row r="636" spans="2:4" ht="15.75" customHeight="1">
      <c r="B636" s="87"/>
      <c r="C636" s="87"/>
      <c r="D636" s="87"/>
    </row>
    <row r="637" spans="2:4" ht="15.75" customHeight="1">
      <c r="B637" s="87"/>
      <c r="C637" s="87"/>
      <c r="D637" s="87"/>
    </row>
    <row r="638" spans="2:4" ht="15.75" customHeight="1">
      <c r="B638" s="87"/>
      <c r="C638" s="87"/>
      <c r="D638" s="87"/>
    </row>
    <row r="639" spans="2:4" ht="15.75" customHeight="1">
      <c r="B639" s="87"/>
      <c r="C639" s="87"/>
      <c r="D639" s="87"/>
    </row>
    <row r="640" spans="2:4" ht="15.75" customHeight="1">
      <c r="B640" s="87"/>
      <c r="C640" s="87"/>
      <c r="D640" s="87"/>
    </row>
    <row r="641" spans="2:4" ht="15.75" customHeight="1">
      <c r="B641" s="87"/>
      <c r="C641" s="87"/>
      <c r="D641" s="87"/>
    </row>
    <row r="642" spans="2:4" ht="15.75" customHeight="1">
      <c r="B642" s="87"/>
      <c r="C642" s="87"/>
      <c r="D642" s="87"/>
    </row>
    <row r="643" spans="2:4" ht="15.75" customHeight="1">
      <c r="B643" s="87"/>
      <c r="C643" s="87"/>
      <c r="D643" s="87"/>
    </row>
    <row r="644" spans="2:4" ht="15.75" customHeight="1">
      <c r="B644" s="87"/>
      <c r="C644" s="87"/>
      <c r="D644" s="87"/>
    </row>
    <row r="645" spans="2:4" ht="15.75" customHeight="1">
      <c r="B645" s="87"/>
      <c r="C645" s="87"/>
      <c r="D645" s="87"/>
    </row>
    <row r="646" spans="2:4" ht="15.75" customHeight="1">
      <c r="B646" s="87"/>
      <c r="C646" s="87"/>
      <c r="D646" s="87"/>
    </row>
    <row r="647" spans="2:4" ht="15.75" customHeight="1">
      <c r="B647" s="87"/>
      <c r="C647" s="87"/>
      <c r="D647" s="87"/>
    </row>
    <row r="648" spans="2:4" ht="15.75" customHeight="1">
      <c r="B648" s="87"/>
      <c r="C648" s="87"/>
      <c r="D648" s="87"/>
    </row>
    <row r="649" spans="2:4" ht="15.75" customHeight="1">
      <c r="B649" s="87"/>
      <c r="C649" s="87"/>
      <c r="D649" s="87"/>
    </row>
    <row r="650" spans="2:4" ht="15.75" customHeight="1">
      <c r="B650" s="87"/>
      <c r="C650" s="87"/>
      <c r="D650" s="87"/>
    </row>
    <row r="651" spans="2:4" ht="15.75" customHeight="1">
      <c r="B651" s="87"/>
      <c r="C651" s="87"/>
      <c r="D651" s="87"/>
    </row>
    <row r="652" spans="2:4" ht="15.75" customHeight="1">
      <c r="B652" s="87"/>
      <c r="C652" s="87"/>
      <c r="D652" s="87"/>
    </row>
    <row r="653" spans="2:4" ht="15.75" customHeight="1">
      <c r="B653" s="87"/>
      <c r="C653" s="87"/>
      <c r="D653" s="87"/>
    </row>
    <row r="654" spans="2:4" ht="15.75" customHeight="1">
      <c r="B654" s="87"/>
      <c r="C654" s="87"/>
      <c r="D654" s="87"/>
    </row>
    <row r="655" spans="2:4" ht="15.75" customHeight="1">
      <c r="B655" s="87"/>
      <c r="C655" s="87"/>
      <c r="D655" s="87"/>
    </row>
    <row r="656" spans="2:4" ht="15.75" customHeight="1">
      <c r="B656" s="87"/>
      <c r="C656" s="87"/>
      <c r="D656" s="87"/>
    </row>
    <row r="657" spans="2:4" ht="15.75" customHeight="1">
      <c r="B657" s="87"/>
      <c r="C657" s="87"/>
      <c r="D657" s="87"/>
    </row>
    <row r="658" spans="2:4" ht="15.75" customHeight="1">
      <c r="B658" s="87"/>
      <c r="C658" s="87"/>
      <c r="D658" s="87"/>
    </row>
    <row r="659" spans="2:4" ht="15.75" customHeight="1">
      <c r="B659" s="87"/>
      <c r="C659" s="87"/>
      <c r="D659" s="87"/>
    </row>
    <row r="660" spans="2:4" ht="15.75" customHeight="1">
      <c r="B660" s="87"/>
      <c r="C660" s="87"/>
      <c r="D660" s="87"/>
    </row>
    <row r="661" spans="2:4" ht="15.75" customHeight="1">
      <c r="B661" s="87"/>
      <c r="C661" s="87"/>
      <c r="D661" s="87"/>
    </row>
    <row r="662" spans="2:4" ht="15.75" customHeight="1">
      <c r="B662" s="87"/>
      <c r="C662" s="87"/>
      <c r="D662" s="87"/>
    </row>
    <row r="663" spans="2:4" ht="15.75" customHeight="1">
      <c r="B663" s="87"/>
      <c r="C663" s="87"/>
      <c r="D663" s="87"/>
    </row>
    <row r="664" spans="2:4" ht="15.75" customHeight="1">
      <c r="B664" s="87"/>
      <c r="C664" s="87"/>
      <c r="D664" s="87"/>
    </row>
    <row r="665" spans="2:4" ht="15.75" customHeight="1">
      <c r="B665" s="87"/>
      <c r="C665" s="87"/>
      <c r="D665" s="87"/>
    </row>
    <row r="666" spans="2:4" ht="15.75" customHeight="1">
      <c r="B666" s="87"/>
      <c r="C666" s="87"/>
      <c r="D666" s="87"/>
    </row>
    <row r="667" spans="2:4" ht="15.75" customHeight="1">
      <c r="B667" s="87"/>
      <c r="C667" s="87"/>
      <c r="D667" s="87"/>
    </row>
    <row r="668" spans="2:4" ht="15.75" customHeight="1">
      <c r="B668" s="87"/>
      <c r="C668" s="87"/>
      <c r="D668" s="87"/>
    </row>
    <row r="669" spans="2:4" ht="15.75" customHeight="1">
      <c r="B669" s="87"/>
      <c r="C669" s="87"/>
      <c r="D669" s="87"/>
    </row>
    <row r="670" spans="2:4" ht="15.75" customHeight="1">
      <c r="B670" s="87"/>
      <c r="C670" s="87"/>
      <c r="D670" s="87"/>
    </row>
    <row r="671" spans="2:4" ht="15.75" customHeight="1">
      <c r="B671" s="87"/>
      <c r="C671" s="87"/>
      <c r="D671" s="87"/>
    </row>
    <row r="672" spans="2:4" ht="15.75" customHeight="1">
      <c r="B672" s="87"/>
      <c r="C672" s="87"/>
      <c r="D672" s="87"/>
    </row>
    <row r="673" spans="2:4" ht="15.75" customHeight="1">
      <c r="B673" s="87"/>
      <c r="C673" s="87"/>
      <c r="D673" s="87"/>
    </row>
    <row r="674" spans="2:4" ht="15.75" customHeight="1">
      <c r="B674" s="87"/>
      <c r="C674" s="87"/>
      <c r="D674" s="87"/>
    </row>
    <row r="675" spans="2:4" ht="15.75" customHeight="1">
      <c r="B675" s="87"/>
      <c r="C675" s="87"/>
      <c r="D675" s="87"/>
    </row>
    <row r="676" spans="2:4" ht="15.75" customHeight="1">
      <c r="B676" s="87"/>
      <c r="C676" s="87"/>
      <c r="D676" s="87"/>
    </row>
    <row r="677" spans="2:4" ht="15.75" customHeight="1">
      <c r="B677" s="87"/>
      <c r="C677" s="87"/>
      <c r="D677" s="87"/>
    </row>
    <row r="678" spans="2:4" ht="15.75" customHeight="1">
      <c r="B678" s="87"/>
      <c r="C678" s="87"/>
      <c r="D678" s="87"/>
    </row>
    <row r="679" spans="2:4" ht="15.75" customHeight="1">
      <c r="B679" s="87"/>
      <c r="C679" s="87"/>
      <c r="D679" s="87"/>
    </row>
    <row r="680" spans="2:4" ht="15.75" customHeight="1">
      <c r="B680" s="87"/>
      <c r="C680" s="87"/>
      <c r="D680" s="87"/>
    </row>
    <row r="681" spans="2:4" ht="15.75" customHeight="1">
      <c r="B681" s="87"/>
      <c r="C681" s="87"/>
      <c r="D681" s="87"/>
    </row>
    <row r="682" spans="2:4" ht="15.75" customHeight="1">
      <c r="B682" s="87"/>
      <c r="C682" s="87"/>
      <c r="D682" s="87"/>
    </row>
    <row r="683" spans="2:4" ht="15.75" customHeight="1">
      <c r="B683" s="87"/>
      <c r="C683" s="87"/>
      <c r="D683" s="87"/>
    </row>
    <row r="684" spans="2:4" ht="15.75" customHeight="1">
      <c r="B684" s="87"/>
      <c r="C684" s="87"/>
      <c r="D684" s="87"/>
    </row>
    <row r="685" spans="2:4" ht="15.75" customHeight="1">
      <c r="B685" s="87"/>
      <c r="C685" s="87"/>
      <c r="D685" s="87"/>
    </row>
    <row r="686" spans="2:4" ht="15.75" customHeight="1">
      <c r="B686" s="87"/>
      <c r="C686" s="87"/>
      <c r="D686" s="87"/>
    </row>
    <row r="687" spans="2:4" ht="15.75" customHeight="1">
      <c r="B687" s="87"/>
      <c r="C687" s="87"/>
      <c r="D687" s="87"/>
    </row>
    <row r="688" spans="2:4" ht="15.75" customHeight="1">
      <c r="B688" s="87"/>
      <c r="C688" s="87"/>
      <c r="D688" s="87"/>
    </row>
    <row r="689" spans="2:4" ht="15.75" customHeight="1">
      <c r="B689" s="87"/>
      <c r="C689" s="87"/>
      <c r="D689" s="87"/>
    </row>
    <row r="690" spans="2:4" ht="15.75" customHeight="1">
      <c r="B690" s="87"/>
      <c r="C690" s="87"/>
      <c r="D690" s="87"/>
    </row>
    <row r="691" spans="2:4" ht="15.75" customHeight="1">
      <c r="B691" s="87"/>
      <c r="C691" s="87"/>
      <c r="D691" s="87"/>
    </row>
    <row r="692" spans="2:4" ht="15.75" customHeight="1">
      <c r="B692" s="87"/>
      <c r="C692" s="87"/>
      <c r="D692" s="87"/>
    </row>
    <row r="693" spans="2:4" ht="15.75" customHeight="1">
      <c r="B693" s="87"/>
      <c r="C693" s="87"/>
      <c r="D693" s="87"/>
    </row>
    <row r="694" spans="2:4" ht="15.75" customHeight="1">
      <c r="B694" s="87"/>
      <c r="C694" s="87"/>
      <c r="D694" s="87"/>
    </row>
    <row r="695" spans="2:4" ht="15.75" customHeight="1">
      <c r="B695" s="87"/>
      <c r="C695" s="87"/>
      <c r="D695" s="87"/>
    </row>
    <row r="696" spans="2:4" ht="15.75" customHeight="1">
      <c r="B696" s="87"/>
      <c r="C696" s="87"/>
      <c r="D696" s="87"/>
    </row>
    <row r="697" spans="2:4" ht="15.75" customHeight="1">
      <c r="B697" s="87"/>
      <c r="C697" s="87"/>
      <c r="D697" s="87"/>
    </row>
    <row r="698" spans="2:4" ht="15.75" customHeight="1">
      <c r="B698" s="87"/>
      <c r="C698" s="87"/>
      <c r="D698" s="87"/>
    </row>
    <row r="699" spans="2:4" ht="15.75" customHeight="1">
      <c r="B699" s="87"/>
      <c r="C699" s="87"/>
      <c r="D699" s="87"/>
    </row>
    <row r="700" spans="2:4" ht="15.75" customHeight="1">
      <c r="B700" s="87"/>
      <c r="C700" s="87"/>
      <c r="D700" s="87"/>
    </row>
    <row r="701" spans="2:4" ht="15.75" customHeight="1">
      <c r="B701" s="87"/>
      <c r="C701" s="87"/>
      <c r="D701" s="87"/>
    </row>
    <row r="702" spans="2:4" ht="15.75" customHeight="1">
      <c r="B702" s="87"/>
      <c r="C702" s="87"/>
      <c r="D702" s="87"/>
    </row>
    <row r="703" spans="2:4" ht="15.75" customHeight="1">
      <c r="B703" s="87"/>
      <c r="C703" s="87"/>
      <c r="D703" s="87"/>
    </row>
    <row r="704" spans="2:4" ht="15.75" customHeight="1">
      <c r="B704" s="87"/>
      <c r="C704" s="87"/>
      <c r="D704" s="87"/>
    </row>
    <row r="705" spans="2:4" ht="15.75" customHeight="1">
      <c r="B705" s="87"/>
      <c r="C705" s="87"/>
      <c r="D705" s="87"/>
    </row>
    <row r="706" spans="2:4" ht="15.75" customHeight="1">
      <c r="B706" s="87"/>
      <c r="C706" s="87"/>
      <c r="D706" s="87"/>
    </row>
    <row r="707" spans="2:4" ht="15.75" customHeight="1">
      <c r="B707" s="87"/>
      <c r="C707" s="87"/>
      <c r="D707" s="87"/>
    </row>
    <row r="708" spans="2:4" ht="15.75" customHeight="1">
      <c r="B708" s="87"/>
      <c r="C708" s="87"/>
      <c r="D708" s="87"/>
    </row>
    <row r="709" spans="2:4" ht="15.75" customHeight="1">
      <c r="B709" s="87"/>
      <c r="C709" s="87"/>
      <c r="D709" s="87"/>
    </row>
    <row r="710" spans="2:4" ht="15.75" customHeight="1">
      <c r="B710" s="87"/>
      <c r="C710" s="87"/>
      <c r="D710" s="87"/>
    </row>
    <row r="711" spans="2:4" ht="15.75" customHeight="1">
      <c r="B711" s="87"/>
      <c r="C711" s="87"/>
      <c r="D711" s="87"/>
    </row>
    <row r="712" spans="2:4" ht="15.75" customHeight="1">
      <c r="B712" s="87"/>
      <c r="C712" s="87"/>
      <c r="D712" s="87"/>
    </row>
    <row r="713" spans="2:4" ht="15.75" customHeight="1">
      <c r="B713" s="87"/>
      <c r="C713" s="87"/>
      <c r="D713" s="87"/>
    </row>
    <row r="714" spans="2:4" ht="15.75" customHeight="1">
      <c r="B714" s="87"/>
      <c r="C714" s="87"/>
      <c r="D714" s="87"/>
    </row>
    <row r="715" spans="2:4" ht="15.75" customHeight="1">
      <c r="B715" s="87"/>
      <c r="C715" s="87"/>
      <c r="D715" s="87"/>
    </row>
    <row r="716" spans="2:4" ht="15.75" customHeight="1">
      <c r="B716" s="87"/>
      <c r="C716" s="87"/>
      <c r="D716" s="87"/>
    </row>
    <row r="717" spans="2:4" ht="15.75" customHeight="1">
      <c r="B717" s="87"/>
      <c r="C717" s="87"/>
      <c r="D717" s="87"/>
    </row>
    <row r="718" spans="2:4" ht="15.75" customHeight="1">
      <c r="B718" s="87"/>
      <c r="C718" s="87"/>
      <c r="D718" s="87"/>
    </row>
    <row r="719" spans="2:4" ht="15.75" customHeight="1">
      <c r="B719" s="87"/>
      <c r="C719" s="87"/>
      <c r="D719" s="87"/>
    </row>
    <row r="720" spans="2:4" ht="15.75" customHeight="1">
      <c r="B720" s="87"/>
      <c r="C720" s="87"/>
      <c r="D720" s="87"/>
    </row>
    <row r="721" spans="2:4" ht="15.75" customHeight="1">
      <c r="B721" s="87"/>
      <c r="C721" s="87"/>
      <c r="D721" s="87"/>
    </row>
    <row r="722" spans="2:4" ht="15.75" customHeight="1">
      <c r="B722" s="87"/>
      <c r="C722" s="87"/>
      <c r="D722" s="87"/>
    </row>
    <row r="723" spans="2:4" ht="15.75" customHeight="1">
      <c r="B723" s="87"/>
      <c r="C723" s="87"/>
      <c r="D723" s="87"/>
    </row>
    <row r="724" spans="2:4" ht="15.75" customHeight="1">
      <c r="B724" s="87"/>
      <c r="C724" s="87"/>
      <c r="D724" s="87"/>
    </row>
    <row r="725" spans="2:4" ht="15.75" customHeight="1">
      <c r="B725" s="87"/>
      <c r="C725" s="87"/>
      <c r="D725" s="87"/>
    </row>
    <row r="726" spans="2:4" ht="15.75" customHeight="1">
      <c r="B726" s="87"/>
      <c r="C726" s="87"/>
      <c r="D726" s="87"/>
    </row>
    <row r="727" spans="2:4" ht="15.75" customHeight="1">
      <c r="B727" s="87"/>
      <c r="C727" s="87"/>
      <c r="D727" s="87"/>
    </row>
    <row r="728" spans="2:4" ht="15.75" customHeight="1">
      <c r="B728" s="87"/>
      <c r="C728" s="87"/>
      <c r="D728" s="87"/>
    </row>
    <row r="729" spans="2:4" ht="15.75" customHeight="1">
      <c r="B729" s="87"/>
      <c r="C729" s="87"/>
      <c r="D729" s="87"/>
    </row>
    <row r="730" spans="2:4" ht="15.75" customHeight="1">
      <c r="B730" s="87"/>
      <c r="C730" s="87"/>
      <c r="D730" s="87"/>
    </row>
    <row r="731" spans="2:4" ht="15.75" customHeight="1">
      <c r="B731" s="87"/>
      <c r="C731" s="87"/>
      <c r="D731" s="87"/>
    </row>
    <row r="732" spans="2:4" ht="15.75" customHeight="1">
      <c r="B732" s="87"/>
      <c r="C732" s="87"/>
      <c r="D732" s="87"/>
    </row>
    <row r="733" spans="2:4" ht="15.75" customHeight="1">
      <c r="B733" s="87"/>
      <c r="C733" s="87"/>
      <c r="D733" s="87"/>
    </row>
    <row r="734" spans="2:4" ht="15.75" customHeight="1">
      <c r="B734" s="87"/>
      <c r="C734" s="87"/>
      <c r="D734" s="87"/>
    </row>
    <row r="735" spans="2:4" ht="15.75" customHeight="1">
      <c r="B735" s="87"/>
      <c r="C735" s="87"/>
      <c r="D735" s="87"/>
    </row>
    <row r="736" spans="2:4" ht="15.75" customHeight="1">
      <c r="B736" s="87"/>
      <c r="C736" s="87"/>
      <c r="D736" s="87"/>
    </row>
    <row r="737" spans="2:4" ht="15.75" customHeight="1">
      <c r="B737" s="87"/>
      <c r="C737" s="87"/>
      <c r="D737" s="87"/>
    </row>
    <row r="738" spans="2:4" ht="15.75" customHeight="1">
      <c r="B738" s="87"/>
      <c r="C738" s="87"/>
      <c r="D738" s="87"/>
    </row>
    <row r="739" spans="2:4" ht="15.75" customHeight="1">
      <c r="B739" s="87"/>
      <c r="C739" s="87"/>
      <c r="D739" s="87"/>
    </row>
    <row r="740" spans="2:4" ht="15.75" customHeight="1">
      <c r="B740" s="87"/>
      <c r="C740" s="87"/>
      <c r="D740" s="87"/>
    </row>
    <row r="741" spans="2:4" ht="15.75" customHeight="1">
      <c r="B741" s="87"/>
      <c r="C741" s="87"/>
      <c r="D741" s="87"/>
    </row>
    <row r="742" spans="2:4" ht="15.75" customHeight="1">
      <c r="B742" s="87"/>
      <c r="C742" s="87"/>
      <c r="D742" s="87"/>
    </row>
    <row r="743" spans="2:4" ht="15.75" customHeight="1">
      <c r="B743" s="87"/>
      <c r="C743" s="87"/>
      <c r="D743" s="87"/>
    </row>
    <row r="744" spans="2:4" ht="15.75" customHeight="1">
      <c r="B744" s="87"/>
      <c r="C744" s="87"/>
      <c r="D744" s="87"/>
    </row>
    <row r="745" spans="2:4" ht="15.75" customHeight="1">
      <c r="B745" s="87"/>
      <c r="C745" s="87"/>
      <c r="D745" s="87"/>
    </row>
    <row r="746" spans="2:4" ht="15.75" customHeight="1">
      <c r="B746" s="87"/>
      <c r="C746" s="87"/>
      <c r="D746" s="87"/>
    </row>
    <row r="747" spans="2:4" ht="15.75" customHeight="1">
      <c r="B747" s="87"/>
      <c r="C747" s="87"/>
      <c r="D747" s="87"/>
    </row>
    <row r="748" spans="2:4" ht="15.75" customHeight="1">
      <c r="B748" s="87"/>
      <c r="C748" s="87"/>
      <c r="D748" s="87"/>
    </row>
    <row r="749" spans="2:4" ht="15.75" customHeight="1">
      <c r="B749" s="87"/>
      <c r="C749" s="87"/>
      <c r="D749" s="87"/>
    </row>
    <row r="750" spans="2:4" ht="15.75" customHeight="1">
      <c r="B750" s="87"/>
      <c r="C750" s="87"/>
      <c r="D750" s="87"/>
    </row>
    <row r="751" spans="2:4" ht="15.75" customHeight="1">
      <c r="B751" s="87"/>
      <c r="C751" s="87"/>
      <c r="D751" s="87"/>
    </row>
    <row r="752" spans="2:4" ht="15.75" customHeight="1">
      <c r="B752" s="87"/>
      <c r="C752" s="87"/>
      <c r="D752" s="87"/>
    </row>
    <row r="753" spans="2:4" ht="15.75" customHeight="1">
      <c r="B753" s="87"/>
      <c r="C753" s="87"/>
      <c r="D753" s="87"/>
    </row>
    <row r="754" spans="2:4" ht="15.75" customHeight="1">
      <c r="B754" s="87"/>
      <c r="C754" s="87"/>
      <c r="D754" s="87"/>
    </row>
    <row r="755" spans="2:4" ht="15.75" customHeight="1">
      <c r="B755" s="87"/>
      <c r="C755" s="87"/>
      <c r="D755" s="87"/>
    </row>
    <row r="756" spans="2:4" ht="15.75" customHeight="1">
      <c r="B756" s="87"/>
      <c r="C756" s="87"/>
      <c r="D756" s="87"/>
    </row>
    <row r="757" spans="2:4" ht="15.75" customHeight="1">
      <c r="B757" s="87"/>
      <c r="C757" s="87"/>
      <c r="D757" s="87"/>
    </row>
    <row r="758" spans="2:4" ht="15.75" customHeight="1">
      <c r="B758" s="87"/>
      <c r="C758" s="87"/>
      <c r="D758" s="87"/>
    </row>
    <row r="759" spans="2:4" ht="15.75" customHeight="1">
      <c r="B759" s="87"/>
      <c r="C759" s="87"/>
      <c r="D759" s="87"/>
    </row>
    <row r="760" spans="2:4" ht="15.75" customHeight="1">
      <c r="B760" s="87"/>
      <c r="C760" s="87"/>
      <c r="D760" s="87"/>
    </row>
    <row r="761" spans="2:4" ht="15.75" customHeight="1">
      <c r="B761" s="87"/>
      <c r="C761" s="87"/>
      <c r="D761" s="87"/>
    </row>
    <row r="762" spans="2:4" ht="15.75" customHeight="1">
      <c r="B762" s="87"/>
      <c r="C762" s="87"/>
      <c r="D762" s="87"/>
    </row>
    <row r="763" spans="2:4" ht="15.75" customHeight="1">
      <c r="B763" s="87"/>
      <c r="C763" s="87"/>
      <c r="D763" s="87"/>
    </row>
    <row r="764" spans="2:4" ht="15.75" customHeight="1">
      <c r="B764" s="87"/>
      <c r="C764" s="87"/>
      <c r="D764" s="87"/>
    </row>
    <row r="765" spans="2:4" ht="15.75" customHeight="1">
      <c r="B765" s="87"/>
      <c r="C765" s="87"/>
      <c r="D765" s="87"/>
    </row>
    <row r="766" spans="2:4" ht="15.75" customHeight="1">
      <c r="B766" s="87"/>
      <c r="C766" s="87"/>
      <c r="D766" s="87"/>
    </row>
    <row r="767" spans="2:4" ht="15.75" customHeight="1">
      <c r="B767" s="87"/>
      <c r="C767" s="87"/>
      <c r="D767" s="87"/>
    </row>
    <row r="768" spans="2:4" ht="15.75" customHeight="1">
      <c r="B768" s="87"/>
      <c r="C768" s="87"/>
      <c r="D768" s="87"/>
    </row>
    <row r="769" spans="2:4" ht="15.75" customHeight="1">
      <c r="B769" s="87"/>
      <c r="C769" s="87"/>
      <c r="D769" s="87"/>
    </row>
    <row r="770" spans="2:4" ht="15.75" customHeight="1">
      <c r="B770" s="87"/>
      <c r="C770" s="87"/>
      <c r="D770" s="87"/>
    </row>
    <row r="771" spans="2:4" ht="15.75" customHeight="1">
      <c r="B771" s="87"/>
      <c r="C771" s="87"/>
      <c r="D771" s="87"/>
    </row>
    <row r="772" spans="2:4" ht="15.75" customHeight="1">
      <c r="B772" s="87"/>
      <c r="C772" s="87"/>
      <c r="D772" s="87"/>
    </row>
    <row r="773" spans="2:4" ht="15.75" customHeight="1">
      <c r="B773" s="87"/>
      <c r="C773" s="87"/>
      <c r="D773" s="87"/>
    </row>
    <row r="774" spans="2:4" ht="15.75" customHeight="1">
      <c r="B774" s="87"/>
      <c r="C774" s="87"/>
      <c r="D774" s="87"/>
    </row>
    <row r="775" spans="2:4" ht="15.75" customHeight="1">
      <c r="B775" s="87"/>
      <c r="C775" s="87"/>
      <c r="D775" s="87"/>
    </row>
    <row r="776" spans="2:4" ht="15.75" customHeight="1">
      <c r="B776" s="87"/>
      <c r="C776" s="87"/>
      <c r="D776" s="87"/>
    </row>
    <row r="777" spans="2:4" ht="15.75" customHeight="1">
      <c r="B777" s="87"/>
      <c r="C777" s="87"/>
      <c r="D777" s="87"/>
    </row>
    <row r="778" spans="2:4" ht="15.75" customHeight="1">
      <c r="B778" s="87"/>
      <c r="C778" s="87"/>
      <c r="D778" s="87"/>
    </row>
    <row r="779" spans="2:4" ht="15.75" customHeight="1">
      <c r="B779" s="87"/>
      <c r="C779" s="87"/>
      <c r="D779" s="87"/>
    </row>
    <row r="780" spans="2:4" ht="15.75" customHeight="1">
      <c r="B780" s="87"/>
      <c r="C780" s="87"/>
      <c r="D780" s="87"/>
    </row>
    <row r="781" spans="2:4" ht="15.75" customHeight="1">
      <c r="B781" s="87"/>
      <c r="C781" s="87"/>
      <c r="D781" s="87"/>
    </row>
    <row r="782" spans="2:4" ht="15.75" customHeight="1">
      <c r="B782" s="87"/>
      <c r="C782" s="87"/>
      <c r="D782" s="87"/>
    </row>
    <row r="783" spans="2:4" ht="15.75" customHeight="1">
      <c r="B783" s="87"/>
      <c r="C783" s="87"/>
      <c r="D783" s="87"/>
    </row>
    <row r="784" spans="2:4" ht="15.75" customHeight="1">
      <c r="B784" s="87"/>
      <c r="C784" s="87"/>
      <c r="D784" s="87"/>
    </row>
    <row r="785" spans="2:4" ht="15.75" customHeight="1">
      <c r="B785" s="87"/>
      <c r="C785" s="87"/>
      <c r="D785" s="87"/>
    </row>
    <row r="786" spans="2:4" ht="15.75" customHeight="1">
      <c r="B786" s="87"/>
      <c r="C786" s="87"/>
      <c r="D786" s="87"/>
    </row>
    <row r="787" spans="2:4" ht="15.75" customHeight="1">
      <c r="B787" s="87"/>
      <c r="C787" s="87"/>
      <c r="D787" s="87"/>
    </row>
    <row r="788" spans="2:4" ht="15.75" customHeight="1">
      <c r="B788" s="87"/>
      <c r="C788" s="87"/>
      <c r="D788" s="87"/>
    </row>
    <row r="789" spans="2:4" ht="15.75" customHeight="1">
      <c r="B789" s="87"/>
      <c r="C789" s="87"/>
      <c r="D789" s="87"/>
    </row>
    <row r="790" spans="2:4" ht="15.75" customHeight="1">
      <c r="B790" s="87"/>
      <c r="C790" s="87"/>
      <c r="D790" s="87"/>
    </row>
    <row r="791" spans="2:4" ht="15.75" customHeight="1">
      <c r="B791" s="87"/>
      <c r="C791" s="87"/>
      <c r="D791" s="87"/>
    </row>
    <row r="792" spans="2:4" ht="15.75" customHeight="1">
      <c r="B792" s="87"/>
      <c r="C792" s="87"/>
      <c r="D792" s="87"/>
    </row>
    <row r="793" spans="2:4" ht="15.75" customHeight="1">
      <c r="B793" s="87"/>
      <c r="C793" s="87"/>
      <c r="D793" s="87"/>
    </row>
    <row r="794" spans="2:4" ht="15.75" customHeight="1">
      <c r="B794" s="87"/>
      <c r="C794" s="87"/>
      <c r="D794" s="87"/>
    </row>
    <row r="795" spans="2:4" ht="15.75" customHeight="1">
      <c r="B795" s="87"/>
      <c r="C795" s="87"/>
      <c r="D795" s="87"/>
    </row>
    <row r="796" spans="2:4" ht="15.75" customHeight="1">
      <c r="B796" s="87"/>
      <c r="C796" s="87"/>
      <c r="D796" s="87"/>
    </row>
    <row r="797" spans="2:4" ht="15.75" customHeight="1">
      <c r="B797" s="87"/>
      <c r="C797" s="87"/>
      <c r="D797" s="87"/>
    </row>
    <row r="798" spans="2:4" ht="15.75" customHeight="1">
      <c r="B798" s="87"/>
      <c r="C798" s="87"/>
      <c r="D798" s="87"/>
    </row>
    <row r="799" spans="2:4" ht="15.75" customHeight="1">
      <c r="B799" s="87"/>
      <c r="C799" s="87"/>
      <c r="D799" s="87"/>
    </row>
    <row r="800" spans="2:4" ht="15.75" customHeight="1">
      <c r="B800" s="87"/>
      <c r="C800" s="87"/>
      <c r="D800" s="87"/>
    </row>
    <row r="801" spans="2:4" ht="15.75" customHeight="1">
      <c r="B801" s="87"/>
      <c r="C801" s="87"/>
      <c r="D801" s="87"/>
    </row>
    <row r="802" spans="2:4" ht="15.75" customHeight="1">
      <c r="B802" s="87"/>
      <c r="C802" s="87"/>
      <c r="D802" s="87"/>
    </row>
    <row r="803" spans="2:4" ht="15.75" customHeight="1">
      <c r="B803" s="87"/>
      <c r="C803" s="87"/>
      <c r="D803" s="87"/>
    </row>
    <row r="804" spans="2:4" ht="15.75" customHeight="1">
      <c r="B804" s="87"/>
      <c r="C804" s="87"/>
      <c r="D804" s="87"/>
    </row>
    <row r="805" spans="2:4" ht="15.75" customHeight="1">
      <c r="B805" s="87"/>
      <c r="C805" s="87"/>
      <c r="D805" s="87"/>
    </row>
    <row r="806" spans="2:4" ht="15.75" customHeight="1">
      <c r="B806" s="87"/>
      <c r="C806" s="87"/>
      <c r="D806" s="87"/>
    </row>
    <row r="807" spans="2:4" ht="15.75" customHeight="1">
      <c r="B807" s="87"/>
      <c r="C807" s="87"/>
      <c r="D807" s="87"/>
    </row>
    <row r="808" spans="2:4" ht="15.75" customHeight="1">
      <c r="B808" s="87"/>
      <c r="C808" s="87"/>
      <c r="D808" s="87"/>
    </row>
    <row r="809" spans="2:4" ht="15.75" customHeight="1">
      <c r="B809" s="87"/>
      <c r="C809" s="87"/>
      <c r="D809" s="87"/>
    </row>
    <row r="810" spans="2:4" ht="15.75" customHeight="1">
      <c r="B810" s="87"/>
      <c r="C810" s="87"/>
      <c r="D810" s="87"/>
    </row>
    <row r="811" spans="2:4" ht="15.75" customHeight="1">
      <c r="B811" s="87"/>
      <c r="C811" s="87"/>
      <c r="D811" s="87"/>
    </row>
    <row r="812" spans="2:4" ht="15.75" customHeight="1">
      <c r="B812" s="87"/>
      <c r="C812" s="87"/>
      <c r="D812" s="87"/>
    </row>
    <row r="813" spans="2:4" ht="15.75" customHeight="1">
      <c r="B813" s="87"/>
      <c r="C813" s="87"/>
      <c r="D813" s="87"/>
    </row>
    <row r="814" spans="2:4" ht="15.75" customHeight="1">
      <c r="B814" s="87"/>
      <c r="C814" s="87"/>
      <c r="D814" s="87"/>
    </row>
    <row r="815" spans="2:4" ht="15.75" customHeight="1">
      <c r="B815" s="87"/>
      <c r="C815" s="87"/>
      <c r="D815" s="87"/>
    </row>
    <row r="816" spans="2:4" ht="15.75" customHeight="1">
      <c r="B816" s="87"/>
      <c r="C816" s="87"/>
      <c r="D816" s="87"/>
    </row>
    <row r="817" spans="2:4" ht="15.75" customHeight="1">
      <c r="B817" s="87"/>
      <c r="C817" s="87"/>
      <c r="D817" s="87"/>
    </row>
    <row r="818" spans="2:4" ht="15.75" customHeight="1">
      <c r="B818" s="87"/>
      <c r="C818" s="87"/>
      <c r="D818" s="87"/>
    </row>
    <row r="819" spans="2:4" ht="15.75" customHeight="1">
      <c r="B819" s="87"/>
      <c r="C819" s="87"/>
      <c r="D819" s="87"/>
    </row>
    <row r="820" spans="2:4" ht="15.75" customHeight="1">
      <c r="B820" s="87"/>
      <c r="C820" s="87"/>
      <c r="D820" s="87"/>
    </row>
    <row r="821" spans="2:4" ht="15.75" customHeight="1">
      <c r="B821" s="87"/>
      <c r="C821" s="87"/>
      <c r="D821" s="87"/>
    </row>
    <row r="822" spans="2:4" ht="15.75" customHeight="1">
      <c r="B822" s="87"/>
      <c r="C822" s="87"/>
      <c r="D822" s="87"/>
    </row>
    <row r="823" spans="2:4" ht="15.75" customHeight="1">
      <c r="B823" s="87"/>
      <c r="C823" s="87"/>
      <c r="D823" s="87"/>
    </row>
    <row r="824" spans="2:4" ht="15.75" customHeight="1">
      <c r="B824" s="87"/>
      <c r="C824" s="87"/>
      <c r="D824" s="87"/>
    </row>
    <row r="825" spans="2:4" ht="15.75" customHeight="1">
      <c r="B825" s="87"/>
      <c r="C825" s="87"/>
      <c r="D825" s="87"/>
    </row>
    <row r="826" spans="2:4" ht="15.75" customHeight="1">
      <c r="B826" s="87"/>
      <c r="C826" s="87"/>
      <c r="D826" s="87"/>
    </row>
    <row r="827" spans="2:4" ht="15.75" customHeight="1">
      <c r="B827" s="87"/>
      <c r="C827" s="87"/>
      <c r="D827" s="87"/>
    </row>
    <row r="828" spans="2:4" ht="15.75" customHeight="1">
      <c r="B828" s="87"/>
      <c r="C828" s="87"/>
      <c r="D828" s="87"/>
    </row>
    <row r="829" spans="2:4" ht="15.75" customHeight="1">
      <c r="B829" s="87"/>
      <c r="C829" s="87"/>
      <c r="D829" s="87"/>
    </row>
    <row r="830" spans="2:4" ht="15.75" customHeight="1">
      <c r="B830" s="87"/>
      <c r="C830" s="87"/>
      <c r="D830" s="87"/>
    </row>
    <row r="831" spans="2:4" ht="15.75" customHeight="1">
      <c r="B831" s="87"/>
      <c r="C831" s="87"/>
      <c r="D831" s="87"/>
    </row>
    <row r="832" spans="2:4" ht="15.75" customHeight="1">
      <c r="B832" s="87"/>
      <c r="C832" s="87"/>
      <c r="D832" s="87"/>
    </row>
    <row r="833" spans="2:4" ht="15.75" customHeight="1">
      <c r="B833" s="87"/>
      <c r="C833" s="87"/>
      <c r="D833" s="87"/>
    </row>
    <row r="834" spans="2:4" ht="15.75" customHeight="1">
      <c r="B834" s="87"/>
      <c r="C834" s="87"/>
      <c r="D834" s="87"/>
    </row>
    <row r="835" spans="2:4" ht="15.75" customHeight="1">
      <c r="B835" s="87"/>
      <c r="C835" s="87"/>
      <c r="D835" s="87"/>
    </row>
    <row r="836" spans="2:4" ht="15.75" customHeight="1">
      <c r="B836" s="87"/>
      <c r="C836" s="87"/>
      <c r="D836" s="87"/>
    </row>
    <row r="837" spans="2:4" ht="15.75" customHeight="1">
      <c r="B837" s="87"/>
      <c r="C837" s="87"/>
      <c r="D837" s="87"/>
    </row>
    <row r="838" spans="2:4" ht="15.75" customHeight="1">
      <c r="B838" s="87"/>
      <c r="C838" s="87"/>
      <c r="D838" s="87"/>
    </row>
    <row r="839" spans="2:4" ht="15.75" customHeight="1">
      <c r="B839" s="87"/>
      <c r="C839" s="87"/>
      <c r="D839" s="87"/>
    </row>
    <row r="840" spans="2:4" ht="15.75" customHeight="1">
      <c r="B840" s="87"/>
      <c r="C840" s="87"/>
      <c r="D840" s="87"/>
    </row>
    <row r="841" spans="2:4" ht="15.75" customHeight="1">
      <c r="B841" s="87"/>
      <c r="C841" s="87"/>
      <c r="D841" s="87"/>
    </row>
    <row r="842" spans="2:4" ht="15.75" customHeight="1">
      <c r="B842" s="87"/>
      <c r="C842" s="87"/>
      <c r="D842" s="87"/>
    </row>
    <row r="843" spans="2:4" ht="15.75" customHeight="1">
      <c r="B843" s="87"/>
      <c r="C843" s="87"/>
      <c r="D843" s="87"/>
    </row>
    <row r="844" spans="2:4" ht="15.75" customHeight="1">
      <c r="B844" s="87"/>
      <c r="C844" s="87"/>
      <c r="D844" s="87"/>
    </row>
    <row r="845" spans="2:4" ht="15.75" customHeight="1">
      <c r="B845" s="87"/>
      <c r="C845" s="87"/>
      <c r="D845" s="87"/>
    </row>
    <row r="846" spans="2:4" ht="15.75" customHeight="1">
      <c r="B846" s="87"/>
      <c r="C846" s="87"/>
      <c r="D846" s="87"/>
    </row>
    <row r="847" spans="2:4" ht="15.75" customHeight="1">
      <c r="B847" s="87"/>
      <c r="C847" s="87"/>
      <c r="D847" s="87"/>
    </row>
    <row r="848" spans="2:4" ht="15.75" customHeight="1">
      <c r="B848" s="87"/>
      <c r="C848" s="87"/>
      <c r="D848" s="87"/>
    </row>
    <row r="849" spans="2:4" ht="15.75" customHeight="1">
      <c r="B849" s="87"/>
      <c r="C849" s="87"/>
      <c r="D849" s="87"/>
    </row>
    <row r="850" spans="2:4" ht="15.75" customHeight="1">
      <c r="B850" s="87"/>
      <c r="C850" s="87"/>
      <c r="D850" s="87"/>
    </row>
    <row r="851" spans="2:4" ht="15.75" customHeight="1">
      <c r="B851" s="87"/>
      <c r="C851" s="87"/>
      <c r="D851" s="87"/>
    </row>
    <row r="852" spans="2:4" ht="15.75" customHeight="1">
      <c r="B852" s="87"/>
      <c r="C852" s="87"/>
      <c r="D852" s="87"/>
    </row>
    <row r="853" spans="2:4" ht="15.75" customHeight="1">
      <c r="B853" s="87"/>
      <c r="C853" s="87"/>
      <c r="D853" s="87"/>
    </row>
    <row r="854" spans="2:4" ht="15.75" customHeight="1">
      <c r="B854" s="87"/>
      <c r="C854" s="87"/>
      <c r="D854" s="87"/>
    </row>
    <row r="855" spans="2:4" ht="15.75" customHeight="1">
      <c r="B855" s="87"/>
      <c r="C855" s="87"/>
      <c r="D855" s="87"/>
    </row>
    <row r="856" spans="2:4" ht="15.75" customHeight="1">
      <c r="B856" s="87"/>
      <c r="C856" s="87"/>
      <c r="D856" s="87"/>
    </row>
    <row r="857" spans="2:4" ht="15.75" customHeight="1">
      <c r="B857" s="87"/>
      <c r="C857" s="87"/>
      <c r="D857" s="87"/>
    </row>
    <row r="858" spans="2:4" ht="15.75" customHeight="1">
      <c r="B858" s="87"/>
      <c r="C858" s="87"/>
      <c r="D858" s="87"/>
    </row>
    <row r="859" spans="2:4" ht="15.75" customHeight="1">
      <c r="B859" s="87"/>
      <c r="C859" s="87"/>
      <c r="D859" s="87"/>
    </row>
    <row r="860" spans="2:4" ht="15.75" customHeight="1">
      <c r="B860" s="87"/>
      <c r="C860" s="87"/>
      <c r="D860" s="87"/>
    </row>
    <row r="861" spans="2:4" ht="15.75" customHeight="1">
      <c r="B861" s="87"/>
      <c r="C861" s="87"/>
      <c r="D861" s="87"/>
    </row>
    <row r="862" spans="2:4" ht="15.75" customHeight="1">
      <c r="B862" s="87"/>
      <c r="C862" s="87"/>
      <c r="D862" s="87"/>
    </row>
    <row r="863" spans="2:4" ht="15.75" customHeight="1">
      <c r="B863" s="87"/>
      <c r="C863" s="87"/>
      <c r="D863" s="87"/>
    </row>
    <row r="864" spans="2:4" ht="15.75" customHeight="1">
      <c r="B864" s="87"/>
      <c r="C864" s="87"/>
      <c r="D864" s="87"/>
    </row>
    <row r="865" spans="2:4" ht="15.75" customHeight="1">
      <c r="B865" s="87"/>
      <c r="C865" s="87"/>
      <c r="D865" s="87"/>
    </row>
    <row r="866" spans="2:4" ht="15.75" customHeight="1">
      <c r="B866" s="87"/>
      <c r="C866" s="87"/>
      <c r="D866" s="87"/>
    </row>
    <row r="867" spans="2:4" ht="15.75" customHeight="1">
      <c r="B867" s="87"/>
      <c r="C867" s="87"/>
      <c r="D867" s="87"/>
    </row>
    <row r="868" spans="2:4" ht="15.75" customHeight="1">
      <c r="B868" s="87"/>
      <c r="C868" s="87"/>
      <c r="D868" s="87"/>
    </row>
    <row r="869" spans="2:4" ht="15.75" customHeight="1">
      <c r="B869" s="87"/>
      <c r="C869" s="87"/>
      <c r="D869" s="87"/>
    </row>
    <row r="870" spans="2:4" ht="15.75" customHeight="1">
      <c r="B870" s="87"/>
      <c r="C870" s="87"/>
      <c r="D870" s="87"/>
    </row>
    <row r="871" spans="2:4" ht="15.75" customHeight="1">
      <c r="B871" s="87"/>
      <c r="C871" s="87"/>
      <c r="D871" s="87"/>
    </row>
    <row r="872" spans="2:4" ht="15.75" customHeight="1">
      <c r="B872" s="87"/>
      <c r="C872" s="87"/>
      <c r="D872" s="87"/>
    </row>
    <row r="873" spans="2:4" ht="15.75" customHeight="1">
      <c r="B873" s="87"/>
      <c r="C873" s="87"/>
      <c r="D873" s="87"/>
    </row>
    <row r="874" spans="2:4" ht="15.75" customHeight="1">
      <c r="B874" s="87"/>
      <c r="C874" s="87"/>
      <c r="D874" s="87"/>
    </row>
    <row r="875" spans="2:4" ht="15.75" customHeight="1">
      <c r="B875" s="87"/>
      <c r="C875" s="87"/>
      <c r="D875" s="87"/>
    </row>
    <row r="876" spans="2:4" ht="15.75" customHeight="1">
      <c r="B876" s="87"/>
      <c r="C876" s="87"/>
      <c r="D876" s="87"/>
    </row>
    <row r="877" spans="2:4" ht="15.75" customHeight="1">
      <c r="B877" s="87"/>
      <c r="C877" s="87"/>
      <c r="D877" s="87"/>
    </row>
    <row r="878" spans="2:4" ht="15.75" customHeight="1">
      <c r="B878" s="87"/>
      <c r="C878" s="87"/>
      <c r="D878" s="87"/>
    </row>
    <row r="879" spans="2:4" ht="15.75" customHeight="1">
      <c r="B879" s="87"/>
      <c r="C879" s="87"/>
      <c r="D879" s="87"/>
    </row>
    <row r="880" spans="2:4" ht="15.75" customHeight="1">
      <c r="B880" s="87"/>
      <c r="C880" s="87"/>
      <c r="D880" s="87"/>
    </row>
    <row r="881" spans="2:4" ht="15.75" customHeight="1">
      <c r="B881" s="87"/>
      <c r="C881" s="87"/>
      <c r="D881" s="87"/>
    </row>
    <row r="882" spans="2:4" ht="15.75" customHeight="1">
      <c r="B882" s="87"/>
      <c r="C882" s="87"/>
      <c r="D882" s="87"/>
    </row>
    <row r="883" spans="2:4" ht="15.75" customHeight="1">
      <c r="B883" s="87"/>
      <c r="C883" s="87"/>
      <c r="D883" s="87"/>
    </row>
    <row r="884" spans="2:4" ht="15.75" customHeight="1">
      <c r="B884" s="87"/>
      <c r="C884" s="87"/>
      <c r="D884" s="87"/>
    </row>
    <row r="885" spans="2:4" ht="15.75" customHeight="1">
      <c r="B885" s="87"/>
      <c r="C885" s="87"/>
      <c r="D885" s="87"/>
    </row>
    <row r="886" spans="2:4" ht="15.75" customHeight="1">
      <c r="B886" s="87"/>
      <c r="C886" s="87"/>
      <c r="D886" s="87"/>
    </row>
    <row r="887" spans="2:4" ht="15.75" customHeight="1">
      <c r="B887" s="87"/>
      <c r="C887" s="87"/>
      <c r="D887" s="87"/>
    </row>
    <row r="888" spans="2:4" ht="15.75" customHeight="1">
      <c r="B888" s="87"/>
      <c r="C888" s="87"/>
      <c r="D888" s="87"/>
    </row>
    <row r="889" spans="2:4" ht="15.75" customHeight="1">
      <c r="B889" s="87"/>
      <c r="C889" s="87"/>
      <c r="D889" s="87"/>
    </row>
    <row r="890" spans="2:4" ht="15.75" customHeight="1">
      <c r="B890" s="87"/>
      <c r="C890" s="87"/>
      <c r="D890" s="87"/>
    </row>
    <row r="891" spans="2:4" ht="15.75" customHeight="1">
      <c r="B891" s="87"/>
      <c r="C891" s="87"/>
      <c r="D891" s="87"/>
    </row>
    <row r="892" spans="2:4" ht="15.75" customHeight="1">
      <c r="B892" s="87"/>
      <c r="C892" s="87"/>
      <c r="D892" s="87"/>
    </row>
    <row r="893" spans="2:4" ht="15.75" customHeight="1">
      <c r="B893" s="87"/>
      <c r="C893" s="87"/>
      <c r="D893" s="87"/>
    </row>
    <row r="894" spans="2:4" ht="15.75" customHeight="1">
      <c r="B894" s="87"/>
      <c r="C894" s="87"/>
      <c r="D894" s="87"/>
    </row>
    <row r="895" spans="2:4" ht="15.75" customHeight="1">
      <c r="B895" s="87"/>
      <c r="C895" s="87"/>
      <c r="D895" s="87"/>
    </row>
    <row r="896" spans="2:4" ht="15.75" customHeight="1">
      <c r="B896" s="87"/>
      <c r="C896" s="87"/>
      <c r="D896" s="87"/>
    </row>
    <row r="897" spans="2:4" ht="15.75" customHeight="1">
      <c r="B897" s="87"/>
      <c r="C897" s="87"/>
      <c r="D897" s="87"/>
    </row>
    <row r="898" spans="2:4" ht="15.75" customHeight="1">
      <c r="B898" s="87"/>
      <c r="C898" s="87"/>
      <c r="D898" s="87"/>
    </row>
    <row r="899" spans="2:4" ht="15.75" customHeight="1">
      <c r="B899" s="87"/>
      <c r="C899" s="87"/>
      <c r="D899" s="87"/>
    </row>
    <row r="900" spans="2:4" ht="15.75" customHeight="1">
      <c r="B900" s="87"/>
      <c r="C900" s="87"/>
      <c r="D900" s="87"/>
    </row>
    <row r="901" spans="2:4" ht="15.75" customHeight="1">
      <c r="B901" s="87"/>
      <c r="C901" s="87"/>
      <c r="D901" s="87"/>
    </row>
    <row r="902" spans="2:4" ht="15.75" customHeight="1">
      <c r="B902" s="87"/>
      <c r="C902" s="87"/>
      <c r="D902" s="87"/>
    </row>
    <row r="903" spans="2:4" ht="15.75" customHeight="1">
      <c r="B903" s="87"/>
      <c r="C903" s="87"/>
      <c r="D903" s="87"/>
    </row>
    <row r="904" spans="2:4" ht="15.75" customHeight="1">
      <c r="B904" s="87"/>
      <c r="C904" s="87"/>
      <c r="D904" s="87"/>
    </row>
    <row r="905" spans="2:4" ht="15.75" customHeight="1">
      <c r="B905" s="87"/>
      <c r="C905" s="87"/>
      <c r="D905" s="87"/>
    </row>
    <row r="906" spans="2:4" ht="15.75" customHeight="1">
      <c r="B906" s="87"/>
      <c r="C906" s="87"/>
      <c r="D906" s="87"/>
    </row>
    <row r="907" spans="2:4" ht="15.75" customHeight="1">
      <c r="B907" s="87"/>
      <c r="C907" s="87"/>
      <c r="D907" s="87"/>
    </row>
    <row r="908" spans="2:4" ht="15.75" customHeight="1">
      <c r="B908" s="87"/>
      <c r="C908" s="87"/>
      <c r="D908" s="87"/>
    </row>
    <row r="909" spans="2:4" ht="15.75" customHeight="1">
      <c r="B909" s="87"/>
      <c r="C909" s="87"/>
      <c r="D909" s="87"/>
    </row>
    <row r="910" spans="2:4" ht="15.75" customHeight="1">
      <c r="B910" s="87"/>
      <c r="C910" s="87"/>
      <c r="D910" s="87"/>
    </row>
    <row r="911" spans="2:4" ht="15.75" customHeight="1">
      <c r="B911" s="87"/>
      <c r="C911" s="87"/>
      <c r="D911" s="87"/>
    </row>
    <row r="912" spans="2:4" ht="15.75" customHeight="1">
      <c r="B912" s="87"/>
      <c r="C912" s="87"/>
      <c r="D912" s="87"/>
    </row>
    <row r="913" spans="2:4" ht="15.75" customHeight="1">
      <c r="B913" s="87"/>
      <c r="C913" s="87"/>
      <c r="D913" s="87"/>
    </row>
    <row r="914" spans="2:4" ht="15.75" customHeight="1">
      <c r="B914" s="87"/>
      <c r="C914" s="87"/>
      <c r="D914" s="87"/>
    </row>
    <row r="915" spans="2:4" ht="15.75" customHeight="1">
      <c r="B915" s="87"/>
      <c r="C915" s="87"/>
      <c r="D915" s="87"/>
    </row>
    <row r="916" spans="2:4" ht="15.75" customHeight="1">
      <c r="B916" s="87"/>
      <c r="C916" s="87"/>
      <c r="D916" s="87"/>
    </row>
    <row r="917" spans="2:4" ht="15.75" customHeight="1">
      <c r="B917" s="87"/>
      <c r="C917" s="87"/>
      <c r="D917" s="87"/>
    </row>
    <row r="918" spans="2:4" ht="15.75" customHeight="1">
      <c r="B918" s="87"/>
      <c r="C918" s="87"/>
      <c r="D918" s="87"/>
    </row>
    <row r="919" spans="2:4" ht="15.75" customHeight="1">
      <c r="B919" s="87"/>
      <c r="C919" s="87"/>
      <c r="D919" s="87"/>
    </row>
    <row r="920" spans="2:4" ht="15.75" customHeight="1">
      <c r="B920" s="87"/>
      <c r="C920" s="87"/>
      <c r="D920" s="87"/>
    </row>
    <row r="921" spans="2:4" ht="15.75" customHeight="1">
      <c r="B921" s="87"/>
      <c r="C921" s="87"/>
      <c r="D921" s="87"/>
    </row>
    <row r="922" spans="2:4" ht="15.75" customHeight="1">
      <c r="B922" s="87"/>
      <c r="C922" s="87"/>
      <c r="D922" s="87"/>
    </row>
    <row r="923" spans="2:4" ht="15.75" customHeight="1">
      <c r="B923" s="87"/>
      <c r="C923" s="87"/>
      <c r="D923" s="87"/>
    </row>
    <row r="924" spans="2:4" ht="15.75" customHeight="1">
      <c r="B924" s="87"/>
      <c r="C924" s="87"/>
      <c r="D924" s="87"/>
    </row>
    <row r="925" spans="2:4" ht="15.75" customHeight="1">
      <c r="B925" s="87"/>
      <c r="C925" s="87"/>
      <c r="D925" s="87"/>
    </row>
    <row r="926" spans="2:4" ht="15.75" customHeight="1">
      <c r="B926" s="87"/>
      <c r="C926" s="87"/>
      <c r="D926" s="87"/>
    </row>
    <row r="927" spans="2:4" ht="15.75" customHeight="1">
      <c r="B927" s="87"/>
      <c r="C927" s="87"/>
      <c r="D927" s="87"/>
    </row>
    <row r="928" spans="2:4" ht="15.75" customHeight="1">
      <c r="B928" s="87"/>
      <c r="C928" s="87"/>
      <c r="D928" s="87"/>
    </row>
    <row r="929" spans="2:4" ht="15.75" customHeight="1">
      <c r="B929" s="87"/>
      <c r="C929" s="87"/>
      <c r="D929" s="87"/>
    </row>
    <row r="930" spans="2:4" ht="15.75" customHeight="1">
      <c r="B930" s="87"/>
      <c r="C930" s="87"/>
      <c r="D930" s="87"/>
    </row>
    <row r="931" spans="2:4" ht="15.75" customHeight="1">
      <c r="B931" s="87"/>
      <c r="C931" s="87"/>
      <c r="D931" s="87"/>
    </row>
    <row r="932" spans="2:4" ht="15.75" customHeight="1">
      <c r="B932" s="87"/>
      <c r="C932" s="87"/>
      <c r="D932" s="87"/>
    </row>
    <row r="933" spans="2:4" ht="15.75" customHeight="1">
      <c r="B933" s="87"/>
      <c r="C933" s="87"/>
      <c r="D933" s="87"/>
    </row>
    <row r="934" spans="2:4" ht="15.75" customHeight="1">
      <c r="B934" s="87"/>
      <c r="C934" s="87"/>
      <c r="D934" s="87"/>
    </row>
    <row r="935" spans="2:4" ht="15.75" customHeight="1">
      <c r="B935" s="87"/>
      <c r="C935" s="87"/>
      <c r="D935" s="87"/>
    </row>
    <row r="936" spans="2:4" ht="15.75" customHeight="1">
      <c r="B936" s="87"/>
      <c r="C936" s="87"/>
      <c r="D936" s="87"/>
    </row>
    <row r="937" spans="2:4" ht="15.75" customHeight="1">
      <c r="B937" s="87"/>
      <c r="C937" s="87"/>
      <c r="D937" s="87"/>
    </row>
    <row r="938" spans="2:4" ht="15.75" customHeight="1">
      <c r="B938" s="87"/>
      <c r="C938" s="87"/>
      <c r="D938" s="87"/>
    </row>
    <row r="939" spans="2:4" ht="15.75" customHeight="1">
      <c r="B939" s="87"/>
      <c r="C939" s="87"/>
      <c r="D939" s="87"/>
    </row>
    <row r="940" spans="2:4" ht="15.75" customHeight="1">
      <c r="B940" s="87"/>
      <c r="C940" s="87"/>
      <c r="D940" s="87"/>
    </row>
    <row r="941" spans="2:4" ht="15.75" customHeight="1">
      <c r="B941" s="87"/>
      <c r="C941" s="87"/>
      <c r="D941" s="87"/>
    </row>
    <row r="942" spans="2:4" ht="15.75" customHeight="1">
      <c r="B942" s="87"/>
      <c r="C942" s="87"/>
      <c r="D942" s="87"/>
    </row>
    <row r="943" spans="2:4" ht="15.75" customHeight="1">
      <c r="B943" s="87"/>
      <c r="C943" s="87"/>
      <c r="D943" s="87"/>
    </row>
    <row r="944" spans="2:4" ht="15.75" customHeight="1">
      <c r="B944" s="87"/>
      <c r="C944" s="87"/>
      <c r="D944" s="87"/>
    </row>
    <row r="945" spans="2:4" ht="15.75" customHeight="1">
      <c r="B945" s="87"/>
      <c r="C945" s="87"/>
      <c r="D945" s="87"/>
    </row>
    <row r="946" spans="2:4" ht="15.75" customHeight="1">
      <c r="B946" s="87"/>
      <c r="C946" s="87"/>
      <c r="D946" s="87"/>
    </row>
    <row r="947" spans="2:4" ht="15.75" customHeight="1">
      <c r="B947" s="87"/>
      <c r="C947" s="87"/>
      <c r="D947" s="87"/>
    </row>
    <row r="948" spans="2:4" ht="15.75" customHeight="1">
      <c r="B948" s="87"/>
      <c r="C948" s="87"/>
      <c r="D948" s="87"/>
    </row>
    <row r="949" spans="2:4" ht="15.75" customHeight="1">
      <c r="B949" s="87"/>
      <c r="C949" s="87"/>
      <c r="D949" s="87"/>
    </row>
    <row r="950" spans="2:4" ht="15.75" customHeight="1">
      <c r="B950" s="87"/>
      <c r="C950" s="87"/>
      <c r="D950" s="87"/>
    </row>
    <row r="951" spans="2:4" ht="15.75" customHeight="1">
      <c r="B951" s="87"/>
      <c r="C951" s="87"/>
      <c r="D951" s="87"/>
    </row>
    <row r="952" spans="2:4" ht="15.75" customHeight="1">
      <c r="B952" s="87"/>
      <c r="C952" s="87"/>
      <c r="D952" s="87"/>
    </row>
    <row r="953" spans="2:4" ht="15.75" customHeight="1">
      <c r="B953" s="87"/>
      <c r="C953" s="87"/>
      <c r="D953" s="87"/>
    </row>
    <row r="954" spans="2:4" ht="15.75" customHeight="1">
      <c r="B954" s="87"/>
      <c r="C954" s="87"/>
      <c r="D954" s="87"/>
    </row>
    <row r="955" spans="2:4" ht="15.75" customHeight="1">
      <c r="B955" s="87"/>
      <c r="C955" s="87"/>
      <c r="D955" s="87"/>
    </row>
    <row r="956" spans="2:4" ht="15.75" customHeight="1">
      <c r="B956" s="87"/>
      <c r="C956" s="87"/>
      <c r="D956" s="87"/>
    </row>
    <row r="957" spans="2:4" ht="15.75" customHeight="1">
      <c r="B957" s="87"/>
      <c r="C957" s="87"/>
      <c r="D957" s="87"/>
    </row>
    <row r="958" spans="2:4" ht="15.75" customHeight="1">
      <c r="B958" s="87"/>
      <c r="C958" s="87"/>
      <c r="D958" s="87"/>
    </row>
    <row r="959" spans="2:4" ht="15.75" customHeight="1">
      <c r="B959" s="87"/>
      <c r="C959" s="87"/>
      <c r="D959" s="87"/>
    </row>
    <row r="960" spans="2:4" ht="15.75" customHeight="1">
      <c r="B960" s="87"/>
      <c r="C960" s="87"/>
      <c r="D960" s="87"/>
    </row>
    <row r="961" spans="2:4" ht="15.75" customHeight="1">
      <c r="B961" s="87"/>
      <c r="C961" s="87"/>
      <c r="D961" s="87"/>
    </row>
    <row r="962" spans="2:4" ht="15.75" customHeight="1">
      <c r="B962" s="87"/>
      <c r="C962" s="87"/>
      <c r="D962" s="87"/>
    </row>
    <row r="963" spans="2:4" ht="15.75" customHeight="1">
      <c r="B963" s="87"/>
      <c r="C963" s="87"/>
      <c r="D963" s="87"/>
    </row>
    <row r="964" spans="2:4" ht="15.75" customHeight="1">
      <c r="B964" s="87"/>
      <c r="C964" s="87"/>
      <c r="D964" s="87"/>
    </row>
    <row r="965" spans="2:4" ht="15.75" customHeight="1">
      <c r="B965" s="87"/>
      <c r="C965" s="87"/>
      <c r="D965" s="87"/>
    </row>
    <row r="966" spans="2:4" ht="15.75" customHeight="1">
      <c r="B966" s="87"/>
      <c r="C966" s="87"/>
      <c r="D966" s="87"/>
    </row>
    <row r="967" spans="2:4" ht="15.75" customHeight="1">
      <c r="B967" s="87"/>
      <c r="C967" s="87"/>
      <c r="D967" s="87"/>
    </row>
    <row r="968" spans="2:4" ht="15.75" customHeight="1">
      <c r="B968" s="87"/>
      <c r="C968" s="87"/>
      <c r="D968" s="87"/>
    </row>
    <row r="969" spans="2:4" ht="15.75" customHeight="1">
      <c r="B969" s="87"/>
      <c r="C969" s="87"/>
      <c r="D969" s="87"/>
    </row>
    <row r="970" spans="2:4" ht="15.75" customHeight="1">
      <c r="B970" s="87"/>
      <c r="C970" s="87"/>
      <c r="D970" s="87"/>
    </row>
    <row r="971" spans="2:4" ht="15.75" customHeight="1">
      <c r="B971" s="87"/>
      <c r="C971" s="87"/>
      <c r="D971" s="87"/>
    </row>
    <row r="972" spans="2:4" ht="15.75" customHeight="1">
      <c r="B972" s="87"/>
      <c r="C972" s="87"/>
      <c r="D972" s="87"/>
    </row>
    <row r="973" spans="2:4" ht="15.75" customHeight="1">
      <c r="B973" s="87"/>
      <c r="C973" s="87"/>
      <c r="D973" s="87"/>
    </row>
    <row r="974" spans="2:4" ht="15.75" customHeight="1">
      <c r="B974" s="87"/>
      <c r="C974" s="87"/>
      <c r="D974" s="87"/>
    </row>
    <row r="975" spans="2:4" ht="15.75" customHeight="1">
      <c r="B975" s="87"/>
      <c r="C975" s="87"/>
      <c r="D975" s="87"/>
    </row>
    <row r="976" spans="2:4" ht="15.75" customHeight="1">
      <c r="B976" s="87"/>
      <c r="C976" s="87"/>
      <c r="D976" s="87"/>
    </row>
    <row r="977" spans="2:4" ht="15.75" customHeight="1">
      <c r="B977" s="87"/>
      <c r="C977" s="87"/>
      <c r="D977" s="87"/>
    </row>
    <row r="978" spans="2:4" ht="15.75" customHeight="1">
      <c r="B978" s="87"/>
      <c r="C978" s="87"/>
      <c r="D978" s="87"/>
    </row>
    <row r="979" spans="2:4" ht="15.75" customHeight="1">
      <c r="B979" s="87"/>
      <c r="C979" s="87"/>
      <c r="D979" s="87"/>
    </row>
    <row r="980" spans="2:4" ht="15.75" customHeight="1">
      <c r="B980" s="87"/>
      <c r="C980" s="87"/>
      <c r="D980" s="87"/>
    </row>
    <row r="981" spans="2:4" ht="15.75" customHeight="1">
      <c r="B981" s="87"/>
      <c r="C981" s="87"/>
      <c r="D981" s="87"/>
    </row>
    <row r="982" spans="2:4" ht="15.75" customHeight="1">
      <c r="B982" s="87"/>
      <c r="C982" s="87"/>
      <c r="D982" s="87"/>
    </row>
    <row r="983" spans="2:4" ht="15.75" customHeight="1">
      <c r="B983" s="87"/>
      <c r="C983" s="87"/>
      <c r="D983" s="87"/>
    </row>
    <row r="984" spans="2:4" ht="15.75" customHeight="1">
      <c r="B984" s="87"/>
      <c r="C984" s="87"/>
      <c r="D984" s="87"/>
    </row>
    <row r="985" spans="2:4" ht="15.75" customHeight="1">
      <c r="B985" s="87"/>
      <c r="C985" s="87"/>
      <c r="D985" s="87"/>
    </row>
    <row r="986" spans="2:4" ht="15.75" customHeight="1">
      <c r="B986" s="87"/>
      <c r="C986" s="87"/>
      <c r="D986" s="87"/>
    </row>
    <row r="987" spans="2:4" ht="15.75" customHeight="1">
      <c r="B987" s="87"/>
      <c r="C987" s="87"/>
      <c r="D987" s="87"/>
    </row>
    <row r="988" spans="2:4" ht="15.75" customHeight="1">
      <c r="B988" s="87"/>
      <c r="C988" s="87"/>
      <c r="D988" s="87"/>
    </row>
    <row r="989" spans="2:4" ht="15.75" customHeight="1">
      <c r="B989" s="87"/>
      <c r="C989" s="87"/>
      <c r="D989" s="87"/>
    </row>
    <row r="990" spans="2:4" ht="15.75" customHeight="1">
      <c r="B990" s="87"/>
      <c r="C990" s="87"/>
      <c r="D990" s="87"/>
    </row>
    <row r="991" spans="2:4" ht="15.75" customHeight="1">
      <c r="B991" s="87"/>
      <c r="C991" s="87"/>
      <c r="D991" s="87"/>
    </row>
    <row r="992" spans="2:4" ht="15.75" customHeight="1">
      <c r="B992" s="87"/>
      <c r="C992" s="87"/>
      <c r="D992" s="87"/>
    </row>
    <row r="993" spans="2:4" ht="15.75" customHeight="1">
      <c r="B993" s="87"/>
      <c r="C993" s="87"/>
      <c r="D993" s="87"/>
    </row>
    <row r="994" spans="2:4" ht="15.75" customHeight="1">
      <c r="B994" s="87"/>
      <c r="C994" s="87"/>
      <c r="D994" s="87"/>
    </row>
    <row r="995" spans="2:4" ht="15.75" customHeight="1">
      <c r="B995" s="87"/>
      <c r="C995" s="87"/>
      <c r="D995" s="87"/>
    </row>
    <row r="996" spans="2:4" ht="15.75" customHeight="1">
      <c r="B996" s="87"/>
      <c r="C996" s="87"/>
      <c r="D996" s="87"/>
    </row>
    <row r="997" spans="2:4" ht="15.75" customHeight="1">
      <c r="B997" s="87"/>
      <c r="C997" s="87"/>
      <c r="D997" s="87"/>
    </row>
    <row r="998" spans="2:4" ht="15.75" customHeight="1">
      <c r="B998" s="87"/>
      <c r="C998" s="87"/>
      <c r="D998" s="87"/>
    </row>
    <row r="999" spans="2:4" ht="15.75" customHeight="1">
      <c r="B999" s="87"/>
      <c r="C999" s="87"/>
      <c r="D999" s="87"/>
    </row>
    <row r="1000" spans="2:4" ht="15.75" customHeight="1">
      <c r="B1000" s="87"/>
      <c r="C1000" s="87"/>
      <c r="D1000" s="87"/>
    </row>
    <row r="1001" spans="2:4" ht="15.75" customHeight="1">
      <c r="B1001" s="87"/>
      <c r="C1001" s="87"/>
      <c r="D1001" s="87"/>
    </row>
    <row r="1002" spans="2:4" ht="15.75" customHeight="1">
      <c r="B1002" s="87"/>
      <c r="C1002" s="87"/>
      <c r="D1002" s="87"/>
    </row>
    <row r="1003" spans="2:4" ht="15.75" customHeight="1">
      <c r="B1003" s="87"/>
      <c r="C1003" s="87"/>
      <c r="D1003" s="87"/>
    </row>
    <row r="1004" spans="2:4" ht="15.75" customHeight="1">
      <c r="B1004" s="87"/>
      <c r="C1004" s="87"/>
      <c r="D1004" s="87"/>
    </row>
    <row r="1005" spans="2:4" ht="15.75" customHeight="1">
      <c r="B1005" s="87"/>
      <c r="C1005" s="87"/>
      <c r="D1005" s="87"/>
    </row>
    <row r="1006" spans="2:4" ht="15.75" customHeight="1">
      <c r="B1006" s="87"/>
      <c r="C1006" s="87"/>
      <c r="D1006" s="87"/>
    </row>
    <row r="1007" spans="2:4" ht="15.75" customHeight="1">
      <c r="B1007" s="87"/>
      <c r="C1007" s="87"/>
      <c r="D1007" s="87"/>
    </row>
    <row r="1008" spans="2:4" ht="15.75" customHeight="1">
      <c r="B1008" s="87"/>
      <c r="C1008" s="87"/>
      <c r="D1008" s="87"/>
    </row>
    <row r="1009" spans="2:4" ht="15.75" customHeight="1">
      <c r="B1009" s="87"/>
      <c r="C1009" s="87"/>
      <c r="D1009" s="87"/>
    </row>
    <row r="1010" spans="2:4" ht="15.75" customHeight="1">
      <c r="B1010" s="87"/>
      <c r="C1010" s="87"/>
      <c r="D1010" s="87"/>
    </row>
    <row r="1011" spans="2:4" ht="15.75" customHeight="1">
      <c r="B1011" s="87"/>
      <c r="C1011" s="87"/>
      <c r="D1011" s="87"/>
    </row>
    <row r="1012" spans="2:4" ht="15.75" customHeight="1">
      <c r="B1012" s="87"/>
      <c r="C1012" s="87"/>
      <c r="D1012" s="87"/>
    </row>
    <row r="1013" spans="2:4" ht="15.75" customHeight="1">
      <c r="B1013" s="87"/>
      <c r="C1013" s="87"/>
      <c r="D1013" s="87"/>
    </row>
    <row r="1014" spans="2:4" ht="15.75" customHeight="1">
      <c r="B1014" s="87"/>
      <c r="C1014" s="87"/>
      <c r="D1014" s="87"/>
    </row>
    <row r="1015" spans="2:4" ht="15.75" customHeight="1">
      <c r="B1015" s="87"/>
      <c r="C1015" s="87"/>
      <c r="D1015" s="87"/>
    </row>
    <row r="1016" spans="2:4" ht="15.75" customHeight="1">
      <c r="B1016" s="87"/>
      <c r="C1016" s="87"/>
      <c r="D1016" s="87"/>
    </row>
    <row r="1017" spans="2:4" ht="15.75" customHeight="1">
      <c r="B1017" s="87"/>
      <c r="C1017" s="87"/>
      <c r="D1017" s="87"/>
    </row>
    <row r="1018" spans="2:4" ht="15.75" customHeight="1">
      <c r="B1018" s="87"/>
      <c r="C1018" s="87"/>
      <c r="D1018" s="87"/>
    </row>
    <row r="1019" spans="2:4" ht="15.75" customHeight="1">
      <c r="B1019" s="87"/>
      <c r="C1019" s="87"/>
      <c r="D1019" s="87"/>
    </row>
    <row r="1020" spans="2:4" ht="15.75" customHeight="1">
      <c r="B1020" s="87"/>
      <c r="C1020" s="87"/>
      <c r="D1020" s="87"/>
    </row>
    <row r="1021" spans="2:4" ht="15.75" customHeight="1">
      <c r="B1021" s="87"/>
      <c r="C1021" s="87"/>
      <c r="D1021" s="87"/>
    </row>
    <row r="1022" spans="2:4" ht="15.75" customHeight="1">
      <c r="B1022" s="87"/>
      <c r="C1022" s="87"/>
      <c r="D1022" s="87"/>
    </row>
    <row r="1023" spans="2:4" ht="15.75" customHeight="1">
      <c r="B1023" s="87"/>
      <c r="C1023" s="87"/>
      <c r="D1023" s="87"/>
    </row>
    <row r="1024" spans="2:4" ht="15.75" customHeight="1">
      <c r="B1024" s="87"/>
      <c r="C1024" s="87"/>
      <c r="D1024" s="87"/>
    </row>
    <row r="1025" spans="2:4" ht="15.75" customHeight="1">
      <c r="B1025" s="87"/>
      <c r="C1025" s="87"/>
      <c r="D1025" s="87"/>
    </row>
    <row r="1026" spans="2:4" ht="15.75" customHeight="1">
      <c r="B1026" s="87"/>
      <c r="C1026" s="87"/>
      <c r="D1026" s="87"/>
    </row>
  </sheetData>
  <mergeCells count="4">
    <mergeCell ref="A3:C3"/>
    <mergeCell ref="D3:F3"/>
    <mergeCell ref="D4:F4"/>
    <mergeCell ref="A7:C7"/>
  </mergeCells>
  <phoneticPr fontId="91"/>
  <hyperlinks>
    <hyperlink ref="B1" r:id="rId1" xr:uid="{00000000-0004-0000-0B00-000000000000}"/>
    <hyperlink ref="B2" r:id="rId2" xr:uid="{00000000-0004-0000-0B00-000001000000}"/>
    <hyperlink ref="D2" r:id="rId3" xr:uid="{00000000-0004-0000-0B00-000002000000}"/>
    <hyperlink ref="D5" r:id="rId4" xr:uid="{00000000-0004-0000-0B00-000003000000}"/>
    <hyperlink ref="D6" r:id="rId5" xr:uid="{00000000-0004-0000-0B00-000004000000}"/>
    <hyperlink ref="A14" r:id="rId6" xr:uid="{00000000-0004-0000-0B00-000005000000}"/>
    <hyperlink ref="A15" r:id="rId7" xr:uid="{00000000-0004-0000-0B00-000006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outlinePr summaryBelow="0" summaryRight="0"/>
  </sheetPr>
  <dimension ref="A1:O103"/>
  <sheetViews>
    <sheetView workbookViewId="0"/>
  </sheetViews>
  <sheetFormatPr defaultColWidth="14.46484375" defaultRowHeight="15" customHeight="1"/>
  <sheetData>
    <row r="1" spans="1:12" ht="15" customHeight="1">
      <c r="A1" s="291" t="s">
        <v>1548</v>
      </c>
    </row>
    <row r="3" spans="1:12">
      <c r="A3" s="292" t="s">
        <v>1549</v>
      </c>
      <c r="B3" s="293"/>
      <c r="J3" s="294"/>
      <c r="K3" s="294"/>
      <c r="L3" s="294"/>
    </row>
    <row r="4" spans="1:12">
      <c r="A4" s="162"/>
      <c r="B4" s="293"/>
    </row>
    <row r="5" spans="1:12">
      <c r="A5" s="162">
        <v>0</v>
      </c>
      <c r="B5" s="293" t="s">
        <v>1550</v>
      </c>
    </row>
    <row r="40" spans="2:15" ht="15" customHeight="1">
      <c r="B40" s="283" t="s">
        <v>1551</v>
      </c>
      <c r="F40" s="152" t="s">
        <v>1552</v>
      </c>
      <c r="I40" s="283" t="s">
        <v>1553</v>
      </c>
      <c r="O40" s="283" t="s">
        <v>1554</v>
      </c>
    </row>
    <row r="41" spans="2:15" ht="15" customHeight="1">
      <c r="B41" s="283" t="s">
        <v>1555</v>
      </c>
    </row>
    <row r="74" spans="2:13" ht="12.75">
      <c r="B74" s="283" t="s">
        <v>1556</v>
      </c>
      <c r="M74" s="283" t="s">
        <v>1557</v>
      </c>
    </row>
    <row r="103" spans="3:3" ht="12.75">
      <c r="C103" s="283" t="s">
        <v>1558</v>
      </c>
    </row>
  </sheetData>
  <phoneticPr fontId="91"/>
  <hyperlinks>
    <hyperlink ref="B40" r:id="rId1" xr:uid="{00000000-0004-0000-0C00-000000000000}"/>
    <hyperlink ref="I40" r:id="rId2" xr:uid="{00000000-0004-0000-0C00-000001000000}"/>
    <hyperlink ref="O40" r:id="rId3" xr:uid="{00000000-0004-0000-0C00-000002000000}"/>
    <hyperlink ref="B41" r:id="rId4" xr:uid="{00000000-0004-0000-0C00-000003000000}"/>
    <hyperlink ref="B74" r:id="rId5" xr:uid="{00000000-0004-0000-0C00-000004000000}"/>
    <hyperlink ref="M74" r:id="rId6" xr:uid="{00000000-0004-0000-0C00-000005000000}"/>
    <hyperlink ref="C103" r:id="rId7" xr:uid="{00000000-0004-0000-0C00-000006000000}"/>
  </hyperlinks>
  <pageMargins left="0.7" right="0.7" top="0.75" bottom="0.75" header="0.3" footer="0.3"/>
  <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outlinePr summaryBelow="0" summaryRight="0"/>
    <pageSetUpPr fitToPage="1"/>
  </sheetPr>
  <dimension ref="A1:Y1031"/>
  <sheetViews>
    <sheetView workbookViewId="0"/>
  </sheetViews>
  <sheetFormatPr defaultColWidth="14.46484375" defaultRowHeight="15" customHeight="1"/>
  <cols>
    <col min="1" max="3" width="14.46484375" customWidth="1"/>
    <col min="4" max="4" width="17.46484375" customWidth="1"/>
    <col min="5" max="5" width="14.46484375" customWidth="1"/>
    <col min="6" max="6" width="19" customWidth="1"/>
    <col min="7" max="7" width="15.6640625" customWidth="1"/>
    <col min="11" max="11" width="19.46484375" customWidth="1"/>
    <col min="12" max="12" width="20.46484375" customWidth="1"/>
    <col min="13" max="13" width="18.46484375" customWidth="1"/>
    <col min="14" max="14" width="17" customWidth="1"/>
    <col min="15" max="15" width="18.46484375" customWidth="1"/>
    <col min="16" max="16" width="18.1328125" customWidth="1"/>
    <col min="17" max="17" width="14.6640625" customWidth="1"/>
    <col min="18" max="20" width="23.6640625" customWidth="1"/>
    <col min="21" max="22" width="27" customWidth="1"/>
    <col min="23" max="23" width="15.46484375" customWidth="1"/>
    <col min="24" max="24" width="17.33203125" customWidth="1"/>
  </cols>
  <sheetData>
    <row r="1" spans="1:24" ht="15.75" customHeight="1">
      <c r="A1" s="146" t="s">
        <v>1559</v>
      </c>
      <c r="C1" s="148"/>
    </row>
    <row r="2" spans="1:24" ht="15.75" customHeight="1"/>
    <row r="3" spans="1:24" ht="15.75" customHeight="1">
      <c r="A3" s="292" t="s">
        <v>1549</v>
      </c>
      <c r="B3" s="293"/>
    </row>
    <row r="4" spans="1:24" ht="15.75" customHeight="1">
      <c r="A4" s="162"/>
      <c r="B4" s="293"/>
    </row>
    <row r="5" spans="1:24" ht="15.75" customHeight="1">
      <c r="A5" s="162">
        <v>0</v>
      </c>
      <c r="B5" s="293" t="s">
        <v>1560</v>
      </c>
    </row>
    <row r="6" spans="1:24" ht="15.75" customHeight="1"/>
    <row r="7" spans="1:24" ht="15.75" customHeight="1">
      <c r="B7" s="542" t="s">
        <v>1561</v>
      </c>
      <c r="C7" s="498"/>
      <c r="D7" s="498"/>
      <c r="E7" s="498"/>
      <c r="F7" s="295"/>
      <c r="G7" s="296" t="s">
        <v>1562</v>
      </c>
      <c r="H7" s="295"/>
      <c r="I7" s="297"/>
      <c r="J7" s="297"/>
      <c r="K7" s="298" t="s">
        <v>39</v>
      </c>
      <c r="L7" s="297"/>
      <c r="M7" s="542" t="s">
        <v>1563</v>
      </c>
      <c r="N7" s="498"/>
      <c r="O7" s="498"/>
      <c r="P7" s="498"/>
      <c r="Q7" s="498"/>
      <c r="R7" s="498"/>
      <c r="S7" s="498"/>
      <c r="T7" s="498"/>
      <c r="U7" s="498"/>
      <c r="V7" s="498"/>
      <c r="W7" s="498"/>
      <c r="X7" s="498"/>
    </row>
    <row r="8" spans="1:24" ht="15.75" customHeight="1">
      <c r="A8" s="162">
        <v>1</v>
      </c>
      <c r="B8" s="541" t="s">
        <v>1564</v>
      </c>
      <c r="C8" s="498"/>
      <c r="D8" s="498"/>
      <c r="E8" s="498"/>
      <c r="F8" s="295"/>
      <c r="G8" s="300" t="s">
        <v>1565</v>
      </c>
      <c r="H8" s="295"/>
      <c r="I8" s="297"/>
      <c r="J8" s="297"/>
      <c r="K8" s="301" t="s">
        <v>1566</v>
      </c>
      <c r="L8" s="297"/>
      <c r="M8" s="302"/>
      <c r="N8" s="302"/>
      <c r="O8" s="299" t="s">
        <v>1567</v>
      </c>
      <c r="P8" s="302"/>
      <c r="Q8" s="303"/>
      <c r="R8" s="304"/>
      <c r="S8" s="304"/>
      <c r="T8" s="304" t="s">
        <v>1568</v>
      </c>
      <c r="U8" s="303"/>
      <c r="V8" s="305"/>
      <c r="W8" s="306" t="s">
        <v>1569</v>
      </c>
      <c r="X8" s="305"/>
    </row>
    <row r="9" spans="1:24" ht="15.75" customHeight="1">
      <c r="B9" s="299" t="s">
        <v>1570</v>
      </c>
      <c r="C9" s="299" t="s">
        <v>1571</v>
      </c>
      <c r="D9" s="299" t="s">
        <v>1572</v>
      </c>
      <c r="E9" s="299" t="s">
        <v>1573</v>
      </c>
      <c r="F9" s="307" t="s">
        <v>1574</v>
      </c>
      <c r="G9" s="300"/>
      <c r="H9" s="300" t="s">
        <v>1575</v>
      </c>
      <c r="I9" s="301" t="s">
        <v>1576</v>
      </c>
      <c r="J9" s="301" t="s">
        <v>1577</v>
      </c>
      <c r="K9" s="301" t="s">
        <v>1578</v>
      </c>
      <c r="L9" s="308" t="s">
        <v>1579</v>
      </c>
      <c r="M9" s="299" t="s">
        <v>1580</v>
      </c>
      <c r="N9" s="299" t="s">
        <v>1581</v>
      </c>
      <c r="O9" s="299" t="s">
        <v>1582</v>
      </c>
      <c r="P9" s="299" t="s">
        <v>1285</v>
      </c>
      <c r="Q9" s="303"/>
      <c r="R9" s="303"/>
      <c r="S9" s="303"/>
      <c r="T9" s="303"/>
      <c r="U9" s="303"/>
      <c r="V9" s="305"/>
      <c r="W9" s="305"/>
      <c r="X9" s="305"/>
    </row>
    <row r="10" spans="1:24" ht="15.75" customHeight="1"/>
    <row r="11" spans="1:24" ht="15.75" customHeight="1">
      <c r="A11" s="162">
        <v>2</v>
      </c>
      <c r="B11" s="542" t="s">
        <v>1583</v>
      </c>
      <c r="C11" s="498"/>
      <c r="D11" s="498"/>
      <c r="E11" s="498"/>
      <c r="F11" s="295"/>
      <c r="G11" s="296" t="s">
        <v>1584</v>
      </c>
      <c r="H11" s="295"/>
      <c r="I11" s="542" t="s">
        <v>1585</v>
      </c>
      <c r="J11" s="498"/>
      <c r="K11" s="498"/>
      <c r="L11" s="498"/>
      <c r="M11" s="295"/>
      <c r="N11" s="296" t="s">
        <v>1586</v>
      </c>
      <c r="O11" s="295"/>
    </row>
    <row r="12" spans="1:24" ht="15.75" customHeight="1">
      <c r="B12" s="541"/>
      <c r="C12" s="498"/>
      <c r="D12" s="498"/>
      <c r="E12" s="498"/>
      <c r="F12" s="295"/>
      <c r="G12" s="300" t="s">
        <v>1587</v>
      </c>
      <c r="H12" s="295"/>
      <c r="I12" s="541"/>
      <c r="J12" s="498"/>
      <c r="K12" s="498"/>
      <c r="L12" s="498"/>
      <c r="M12" s="295"/>
      <c r="N12" s="300"/>
      <c r="O12" s="295"/>
    </row>
    <row r="13" spans="1:24" ht="15.75" customHeight="1">
      <c r="B13" s="299" t="s">
        <v>1570</v>
      </c>
      <c r="C13" s="299" t="s">
        <v>1588</v>
      </c>
      <c r="D13" s="299" t="s">
        <v>1589</v>
      </c>
      <c r="E13" s="299" t="s">
        <v>1590</v>
      </c>
      <c r="F13" s="300" t="s">
        <v>1591</v>
      </c>
      <c r="G13" s="300"/>
      <c r="H13" s="307" t="s">
        <v>1592</v>
      </c>
      <c r="I13" s="299" t="s">
        <v>1593</v>
      </c>
      <c r="J13" s="299" t="s">
        <v>1594</v>
      </c>
      <c r="K13" s="299" t="s">
        <v>1595</v>
      </c>
      <c r="L13" s="299" t="s">
        <v>1596</v>
      </c>
      <c r="M13" s="300" t="s">
        <v>1597</v>
      </c>
      <c r="N13" s="300" t="s">
        <v>1598</v>
      </c>
      <c r="O13" s="300" t="s">
        <v>1599</v>
      </c>
    </row>
    <row r="14" spans="1:24" ht="15.75" customHeight="1"/>
    <row r="15" spans="1:24" ht="15.75" customHeight="1">
      <c r="A15" s="162">
        <v>3</v>
      </c>
      <c r="B15" s="542" t="s">
        <v>1583</v>
      </c>
      <c r="C15" s="498"/>
      <c r="D15" s="498"/>
      <c r="E15" s="498"/>
      <c r="F15" s="295"/>
      <c r="G15" s="296" t="s">
        <v>1600</v>
      </c>
      <c r="H15" s="295"/>
      <c r="I15" s="543" t="s">
        <v>1585</v>
      </c>
      <c r="J15" s="498"/>
      <c r="K15" s="498"/>
      <c r="L15" s="498"/>
      <c r="M15" s="498"/>
      <c r="N15" s="541" t="s">
        <v>1601</v>
      </c>
      <c r="O15" s="498"/>
      <c r="P15" s="498"/>
      <c r="Q15" s="498"/>
      <c r="R15" s="498"/>
      <c r="S15" s="498"/>
      <c r="T15" s="498"/>
    </row>
    <row r="16" spans="1:24" ht="15.75" customHeight="1">
      <c r="B16" s="541"/>
      <c r="C16" s="498"/>
      <c r="D16" s="498"/>
      <c r="E16" s="498"/>
      <c r="F16" s="300"/>
      <c r="G16" s="544"/>
      <c r="H16" s="498"/>
      <c r="I16" s="297"/>
      <c r="J16" s="297"/>
      <c r="K16" s="297"/>
      <c r="L16" s="297"/>
      <c r="M16" s="297"/>
      <c r="N16" s="541" t="s">
        <v>1602</v>
      </c>
      <c r="O16" s="498"/>
      <c r="P16" s="541" t="s">
        <v>1603</v>
      </c>
      <c r="Q16" s="498"/>
      <c r="R16" s="541" t="s">
        <v>1604</v>
      </c>
      <c r="S16" s="498"/>
      <c r="T16" s="498"/>
    </row>
    <row r="17" spans="1:20" ht="15.75" customHeight="1">
      <c r="B17" s="299" t="s">
        <v>1570</v>
      </c>
      <c r="C17" s="299" t="s">
        <v>1588</v>
      </c>
      <c r="D17" s="299" t="s">
        <v>1589</v>
      </c>
      <c r="E17" s="299" t="s">
        <v>1590</v>
      </c>
      <c r="F17" s="300" t="s">
        <v>1586</v>
      </c>
      <c r="G17" s="300" t="s">
        <v>1605</v>
      </c>
      <c r="H17" s="300" t="s">
        <v>1606</v>
      </c>
      <c r="I17" s="301" t="s">
        <v>1605</v>
      </c>
      <c r="J17" s="301" t="s">
        <v>1607</v>
      </c>
      <c r="K17" s="301" t="s">
        <v>1459</v>
      </c>
      <c r="L17" s="301" t="s">
        <v>1608</v>
      </c>
      <c r="M17" s="308" t="s">
        <v>1609</v>
      </c>
      <c r="N17" s="299" t="s">
        <v>1605</v>
      </c>
      <c r="O17" s="299" t="s">
        <v>1608</v>
      </c>
      <c r="P17" s="299" t="s">
        <v>1610</v>
      </c>
      <c r="Q17" s="299" t="s">
        <v>1611</v>
      </c>
      <c r="R17" s="299" t="s">
        <v>1386</v>
      </c>
      <c r="S17" s="299" t="s">
        <v>1605</v>
      </c>
      <c r="T17" s="299" t="s">
        <v>1612</v>
      </c>
    </row>
    <row r="18" spans="1:20" ht="15.75" customHeight="1"/>
    <row r="19" spans="1:20" ht="15.75" customHeight="1">
      <c r="A19" s="162">
        <v>4</v>
      </c>
    </row>
    <row r="20" spans="1:20" ht="15.75" customHeight="1"/>
    <row r="21" spans="1:20" ht="15.75" customHeight="1"/>
    <row r="22" spans="1:20" ht="15.75" customHeight="1">
      <c r="F22" s="309"/>
    </row>
    <row r="23" spans="1:20" ht="15.75" customHeight="1">
      <c r="A23" s="162">
        <v>5</v>
      </c>
      <c r="F23" s="309"/>
    </row>
    <row r="24" spans="1:20" ht="15.75" customHeight="1">
      <c r="F24" s="309"/>
    </row>
    <row r="25" spans="1:20" ht="15.75" customHeight="1">
      <c r="F25" s="309"/>
    </row>
    <row r="26" spans="1:20" ht="15.75" customHeight="1">
      <c r="F26" s="309"/>
    </row>
    <row r="27" spans="1:20" ht="15.75" customHeight="1">
      <c r="A27" s="162">
        <v>6</v>
      </c>
    </row>
    <row r="28" spans="1:20" ht="15.75" customHeight="1"/>
    <row r="29" spans="1:20" ht="15.75" customHeight="1"/>
    <row r="30" spans="1:20" ht="15.75" customHeight="1"/>
    <row r="31" spans="1:20" ht="15.75" customHeight="1">
      <c r="A31" s="310" t="s">
        <v>52</v>
      </c>
      <c r="K31" s="310" t="s">
        <v>1613</v>
      </c>
      <c r="Q31" s="310" t="s">
        <v>53</v>
      </c>
    </row>
    <row r="32" spans="1:20" ht="15.75" customHeight="1"/>
    <row r="33" spans="3:25" ht="15.75" customHeight="1"/>
    <row r="34" spans="3:25" ht="15.75" customHeight="1">
      <c r="C34" s="144"/>
    </row>
    <row r="35" spans="3:25" ht="47.25" customHeight="1">
      <c r="P35" s="311"/>
      <c r="Y35" s="148"/>
    </row>
    <row r="36" spans="3:25" ht="15.75" customHeight="1"/>
    <row r="38" spans="3:25" ht="15.75" customHeight="1">
      <c r="Y38" s="148"/>
    </row>
    <row r="39" spans="3:25" ht="15.75" customHeight="1"/>
    <row r="40" spans="3:25" ht="15.75" customHeight="1"/>
    <row r="41" spans="3:25" ht="15.75" customHeight="1"/>
    <row r="42" spans="3:25" ht="15.75" customHeight="1"/>
    <row r="43" spans="3:25" ht="15.75" customHeight="1"/>
    <row r="44" spans="3:25" ht="15.75" customHeight="1"/>
    <row r="45" spans="3:25" ht="15.75" customHeight="1"/>
    <row r="46" spans="3:25" ht="15.75" customHeight="1"/>
    <row r="47" spans="3:25" ht="15.75" customHeight="1"/>
    <row r="48" spans="3:25" ht="15.75" customHeight="1"/>
    <row r="49" spans="11:11" ht="15.75" customHeight="1"/>
    <row r="50" spans="11:11" ht="15.75" customHeight="1"/>
    <row r="51" spans="11:11" ht="15.75" customHeight="1"/>
    <row r="52" spans="11:11" ht="15.75" customHeight="1"/>
    <row r="53" spans="11:11" ht="15.75" customHeight="1"/>
    <row r="54" spans="11:11" ht="15.75" customHeight="1"/>
    <row r="55" spans="11:11" ht="15.75" customHeight="1"/>
    <row r="56" spans="11:11" ht="15.75" customHeight="1"/>
    <row r="57" spans="11:11" ht="15.75" customHeight="1">
      <c r="K57" s="312" t="s">
        <v>1614</v>
      </c>
    </row>
    <row r="58" spans="11:11" ht="15.75" customHeight="1"/>
    <row r="59" spans="11:11" ht="15.75" customHeight="1"/>
    <row r="60" spans="11:11" ht="15.75" customHeight="1"/>
    <row r="61" spans="11:11" ht="15.75" customHeight="1"/>
    <row r="62" spans="11:11" ht="15.75" customHeight="1"/>
    <row r="63" spans="11:11" ht="15.75" customHeight="1"/>
    <row r="64" spans="11:11" ht="15.75" customHeight="1"/>
    <row r="65" spans="1:21" ht="15.75" customHeight="1"/>
    <row r="66" spans="1:21" ht="15.75" customHeight="1"/>
    <row r="67" spans="1:21" ht="15.75" customHeight="1"/>
    <row r="68" spans="1:21" ht="15.75" customHeight="1"/>
    <row r="69" spans="1:21" ht="15.75" customHeight="1"/>
    <row r="70" spans="1:21" ht="15.75" customHeight="1"/>
    <row r="71" spans="1:21" ht="15.75" customHeight="1"/>
    <row r="72" spans="1:21" ht="15.75" customHeight="1"/>
    <row r="73" spans="1:21" ht="15.75" customHeight="1">
      <c r="A73" s="313" t="s">
        <v>1615</v>
      </c>
      <c r="U73" s="312" t="s">
        <v>1616</v>
      </c>
    </row>
    <row r="74" spans="1:21" ht="15.75" customHeight="1"/>
    <row r="75" spans="1:21" ht="15.75" customHeight="1"/>
    <row r="76" spans="1:21" ht="15.75" customHeight="1"/>
    <row r="77" spans="1:21" ht="15.75" customHeight="1"/>
    <row r="78" spans="1:21" ht="15.75" customHeight="1"/>
    <row r="79" spans="1:21" ht="15.75" customHeight="1"/>
    <row r="80" spans="1:2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sheetData>
  <mergeCells count="15">
    <mergeCell ref="B15:E15"/>
    <mergeCell ref="I15:M15"/>
    <mergeCell ref="N15:T15"/>
    <mergeCell ref="B16:E16"/>
    <mergeCell ref="G16:H16"/>
    <mergeCell ref="N16:O16"/>
    <mergeCell ref="P16:Q16"/>
    <mergeCell ref="R16:T16"/>
    <mergeCell ref="B12:E12"/>
    <mergeCell ref="I12:L12"/>
    <mergeCell ref="B7:E7"/>
    <mergeCell ref="M7:X7"/>
    <mergeCell ref="B8:E8"/>
    <mergeCell ref="B11:E11"/>
    <mergeCell ref="I11:L11"/>
  </mergeCells>
  <phoneticPr fontId="91"/>
  <hyperlinks>
    <hyperlink ref="K57" r:id="rId1" xr:uid="{00000000-0004-0000-0D00-000000000000}"/>
    <hyperlink ref="A73" r:id="rId2" location="c3fb4e811fae" xr:uid="{00000000-0004-0000-0D00-000001000000}"/>
    <hyperlink ref="U73" r:id="rId3" xr:uid="{00000000-0004-0000-0D00-000002000000}"/>
  </hyperlinks>
  <printOptions horizontalCentered="1" gridLines="1"/>
  <pageMargins left="0.7" right="0.7" top="0.75" bottom="0.75" header="0" footer="0"/>
  <pageSetup paperSize="3" fitToHeight="0" pageOrder="overThenDown" orientation="landscape" cellComments="atEnd"/>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outlinePr summaryBelow="0" summaryRight="0"/>
  </sheetPr>
  <dimension ref="A1:L999"/>
  <sheetViews>
    <sheetView workbookViewId="0"/>
  </sheetViews>
  <sheetFormatPr defaultColWidth="14.46484375" defaultRowHeight="15" customHeight="1"/>
  <cols>
    <col min="1" max="1" width="15.6640625" customWidth="1"/>
    <col min="2" max="2" width="59" customWidth="1"/>
    <col min="3" max="3" width="28.46484375" customWidth="1"/>
    <col min="4" max="4" width="8" customWidth="1"/>
    <col min="5" max="5" width="9.1328125" customWidth="1"/>
    <col min="6" max="6" width="7.46484375" customWidth="1"/>
    <col min="7" max="7" width="16.33203125" customWidth="1"/>
    <col min="8" max="8" width="85.6640625" customWidth="1"/>
    <col min="9" max="9" width="37.46484375" customWidth="1"/>
    <col min="10" max="10" width="8" customWidth="1"/>
    <col min="11" max="11" width="9.1328125" customWidth="1"/>
    <col min="12" max="12" width="7.46484375" customWidth="1"/>
    <col min="13" max="13" width="14.46484375" customWidth="1"/>
  </cols>
  <sheetData>
    <row r="1" spans="1:12" ht="13.15">
      <c r="A1" s="314" t="s">
        <v>27</v>
      </c>
      <c r="B1" s="315" t="s">
        <v>1617</v>
      </c>
      <c r="C1" s="315" t="s">
        <v>1618</v>
      </c>
      <c r="D1" s="316" t="s">
        <v>1619</v>
      </c>
      <c r="E1" s="316" t="s">
        <v>94</v>
      </c>
      <c r="F1" s="316" t="s">
        <v>1620</v>
      </c>
      <c r="G1" s="317" t="s">
        <v>27</v>
      </c>
      <c r="H1" s="317" t="s">
        <v>1621</v>
      </c>
      <c r="I1" s="317" t="s">
        <v>1622</v>
      </c>
      <c r="J1" s="317" t="s">
        <v>1619</v>
      </c>
      <c r="K1" s="317" t="s">
        <v>94</v>
      </c>
      <c r="L1" s="317" t="s">
        <v>1620</v>
      </c>
    </row>
    <row r="2" spans="1:12" ht="94.5" customHeight="1">
      <c r="A2" s="318" t="e">
        <f t="shared" ref="A2:B2" si="0">#REF!</f>
        <v>#REF!</v>
      </c>
      <c r="B2" s="319" t="e">
        <f t="shared" si="0"/>
        <v>#REF!</v>
      </c>
      <c r="C2" s="141" t="s">
        <v>1623</v>
      </c>
      <c r="D2" s="142" t="s">
        <v>1624</v>
      </c>
      <c r="E2" s="113"/>
      <c r="F2" s="113"/>
      <c r="G2" s="320" t="s">
        <v>1623</v>
      </c>
      <c r="H2" s="321" t="s">
        <v>1625</v>
      </c>
      <c r="I2" s="322" t="s">
        <v>1626</v>
      </c>
      <c r="J2" s="142" t="s">
        <v>1624</v>
      </c>
      <c r="K2" s="113"/>
      <c r="L2" s="113"/>
    </row>
    <row r="3" spans="1:12" ht="12.75">
      <c r="A3" s="323" t="e">
        <f t="shared" ref="A3:B3" si="1">#REF!</f>
        <v>#REF!</v>
      </c>
      <c r="B3" s="324" t="e">
        <f t="shared" si="1"/>
        <v>#REF!</v>
      </c>
      <c r="C3" s="141" t="s">
        <v>1623</v>
      </c>
      <c r="D3" s="325"/>
      <c r="E3" s="113"/>
      <c r="F3" s="113"/>
      <c r="G3" s="320" t="s">
        <v>1627</v>
      </c>
      <c r="H3" s="138" t="s">
        <v>1628</v>
      </c>
      <c r="I3" s="326"/>
      <c r="J3" s="325"/>
      <c r="K3" s="113"/>
      <c r="L3" s="113"/>
    </row>
    <row r="4" spans="1:12" ht="12.75">
      <c r="A4" s="318">
        <f>'IoT Controls Matrix　日本語'!D314</f>
        <v>155</v>
      </c>
      <c r="B4" s="319">
        <f>'IoT Controls Matrix　日本語'!F314</f>
        <v>155</v>
      </c>
      <c r="C4" s="141" t="s">
        <v>1623</v>
      </c>
      <c r="D4" s="142" t="s">
        <v>1624</v>
      </c>
      <c r="E4" s="113"/>
      <c r="F4" s="113"/>
      <c r="G4" s="320" t="s">
        <v>1629</v>
      </c>
      <c r="H4" s="321" t="s">
        <v>1630</v>
      </c>
      <c r="I4" s="322" t="s">
        <v>1631</v>
      </c>
      <c r="J4" s="142" t="s">
        <v>1624</v>
      </c>
      <c r="K4" s="113"/>
      <c r="L4" s="113"/>
    </row>
    <row r="5" spans="1:12" ht="12.75">
      <c r="A5" s="323" t="e">
        <f>'IoT Controls Matrix　日本語'!#REF!</f>
        <v>#REF!</v>
      </c>
      <c r="B5" s="324" t="e">
        <f>'IoT Controls Matrix　日本語'!#REF!</f>
        <v>#REF!</v>
      </c>
      <c r="C5" s="327"/>
      <c r="D5" s="142"/>
      <c r="E5" s="113"/>
      <c r="F5" s="113"/>
      <c r="G5" s="320" t="s">
        <v>1632</v>
      </c>
      <c r="H5" s="138" t="s">
        <v>1633</v>
      </c>
      <c r="I5" s="322" t="s">
        <v>1634</v>
      </c>
      <c r="J5" s="142" t="s">
        <v>1624</v>
      </c>
      <c r="K5" s="113"/>
      <c r="L5" s="113"/>
    </row>
    <row r="6" spans="1:12" ht="25.5">
      <c r="A6" s="318" t="e">
        <f>'IoT Controls Matrix　日本語'!#REF!</f>
        <v>#REF!</v>
      </c>
      <c r="B6" s="319" t="e">
        <f>'IoT Controls Matrix　日本語'!#REF!</f>
        <v>#REF!</v>
      </c>
      <c r="C6" s="327"/>
      <c r="D6" s="325"/>
      <c r="E6" s="113"/>
      <c r="F6" s="113"/>
      <c r="G6" s="320" t="s">
        <v>1635</v>
      </c>
      <c r="H6" s="138" t="s">
        <v>1636</v>
      </c>
      <c r="I6" s="322" t="s">
        <v>1637</v>
      </c>
      <c r="J6" s="142" t="s">
        <v>1624</v>
      </c>
      <c r="K6" s="113"/>
      <c r="L6" s="113"/>
    </row>
    <row r="7" spans="1:12" ht="38.25">
      <c r="A7" s="323" t="e">
        <f>'IoT Controls Matrix　日本語'!#REF!</f>
        <v>#REF!</v>
      </c>
      <c r="B7" s="324" t="e">
        <f>'IoT Controls Matrix　日本語'!#REF!</f>
        <v>#REF!</v>
      </c>
      <c r="C7" s="327"/>
      <c r="D7" s="325"/>
      <c r="E7" s="113"/>
      <c r="F7" s="113"/>
      <c r="G7" s="320" t="s">
        <v>1638</v>
      </c>
      <c r="H7" s="138" t="s">
        <v>1639</v>
      </c>
      <c r="I7" s="326"/>
      <c r="J7" s="325"/>
      <c r="K7" s="113"/>
      <c r="L7" s="113"/>
    </row>
    <row r="8" spans="1:12" ht="25.5">
      <c r="A8" s="318" t="e">
        <f>'IoT Controls Matrix　日本語'!#REF!</f>
        <v>#REF!</v>
      </c>
      <c r="B8" s="319" t="e">
        <f>'IoT Controls Matrix　日本語'!#REF!</f>
        <v>#REF!</v>
      </c>
      <c r="C8" s="327"/>
      <c r="D8" s="325"/>
      <c r="E8" s="113"/>
      <c r="F8" s="113"/>
      <c r="G8" s="320" t="s">
        <v>1640</v>
      </c>
      <c r="H8" s="138" t="s">
        <v>1641</v>
      </c>
      <c r="I8" s="326"/>
      <c r="J8" s="325"/>
      <c r="K8" s="113"/>
      <c r="L8" s="113"/>
    </row>
    <row r="9" spans="1:12" ht="12.75">
      <c r="A9" s="323" t="e">
        <f t="shared" ref="A9:B9" si="2">#REF!</f>
        <v>#REF!</v>
      </c>
      <c r="B9" s="324" t="e">
        <f t="shared" si="2"/>
        <v>#REF!</v>
      </c>
      <c r="C9" s="327"/>
      <c r="D9" s="325"/>
      <c r="E9" s="113"/>
      <c r="F9" s="113"/>
      <c r="G9" s="320" t="s">
        <v>1642</v>
      </c>
      <c r="H9" s="138" t="s">
        <v>1643</v>
      </c>
      <c r="I9" s="326"/>
      <c r="J9" s="325"/>
      <c r="K9" s="113"/>
      <c r="L9" s="113"/>
    </row>
    <row r="10" spans="1:12" ht="12.75">
      <c r="A10" s="318" t="e">
        <f>'IoT Controls Matrix　日本語'!#REF!</f>
        <v>#REF!</v>
      </c>
      <c r="B10" s="319" t="e">
        <f>'IoT Controls Matrix　日本語'!#REF!</f>
        <v>#REF!</v>
      </c>
      <c r="C10" s="327"/>
      <c r="D10" s="325"/>
      <c r="E10" s="113"/>
      <c r="F10" s="113"/>
      <c r="G10" s="320" t="s">
        <v>1644</v>
      </c>
      <c r="H10" s="138" t="s">
        <v>1645</v>
      </c>
      <c r="I10" s="326"/>
      <c r="J10" s="325"/>
      <c r="K10" s="113"/>
      <c r="L10" s="113"/>
    </row>
    <row r="11" spans="1:12" ht="25.5">
      <c r="A11" s="323" t="e">
        <f t="shared" ref="A11:B11" si="3">#REF!</f>
        <v>#REF!</v>
      </c>
      <c r="B11" s="324" t="e">
        <f t="shared" si="3"/>
        <v>#REF!</v>
      </c>
      <c r="C11" s="327"/>
      <c r="D11" s="325"/>
      <c r="E11" s="113"/>
      <c r="F11" s="113"/>
      <c r="G11" s="320" t="s">
        <v>1646</v>
      </c>
      <c r="H11" s="138" t="s">
        <v>1647</v>
      </c>
      <c r="I11" s="326"/>
      <c r="J11" s="325"/>
      <c r="K11" s="113"/>
      <c r="L11" s="113"/>
    </row>
    <row r="12" spans="1:12" ht="12.75">
      <c r="A12" s="318" t="e">
        <f t="shared" ref="A12:B12" si="4">#REF!</f>
        <v>#REF!</v>
      </c>
      <c r="B12" s="319" t="e">
        <f t="shared" si="4"/>
        <v>#REF!</v>
      </c>
      <c r="C12" s="327"/>
      <c r="D12" s="325"/>
      <c r="E12" s="113"/>
      <c r="F12" s="113"/>
      <c r="G12" s="320" t="s">
        <v>1648</v>
      </c>
      <c r="H12" s="138" t="s">
        <v>1649</v>
      </c>
      <c r="I12" s="326"/>
      <c r="J12" s="325"/>
      <c r="K12" s="113"/>
      <c r="L12" s="113"/>
    </row>
    <row r="13" spans="1:12" ht="12.75">
      <c r="A13" s="323" t="e">
        <f>'IoT Controls Matrix　日本語'!#REF!</f>
        <v>#REF!</v>
      </c>
      <c r="B13" s="324" t="e">
        <f>'IoT Controls Matrix　日本語'!#REF!</f>
        <v>#REF!</v>
      </c>
      <c r="C13" s="327"/>
      <c r="D13" s="325"/>
      <c r="E13" s="113"/>
      <c r="F13" s="113"/>
      <c r="G13" s="320" t="s">
        <v>1650</v>
      </c>
      <c r="H13" s="138" t="s">
        <v>1651</v>
      </c>
      <c r="I13" s="326"/>
      <c r="J13" s="325"/>
      <c r="K13" s="113"/>
      <c r="L13" s="113"/>
    </row>
    <row r="14" spans="1:12" ht="12.75">
      <c r="A14" s="318" t="e">
        <f>'IoT Controls Matrix　日本語'!#REF!</f>
        <v>#REF!</v>
      </c>
      <c r="B14" s="319" t="e">
        <f>'IoT Controls Matrix　日本語'!#REF!</f>
        <v>#REF!</v>
      </c>
      <c r="C14" s="327"/>
      <c r="D14" s="325"/>
      <c r="E14" s="113"/>
      <c r="F14" s="113"/>
      <c r="G14" s="320" t="s">
        <v>1652</v>
      </c>
      <c r="H14" s="138" t="s">
        <v>1653</v>
      </c>
      <c r="I14" s="322" t="s">
        <v>1654</v>
      </c>
      <c r="J14" s="325"/>
      <c r="K14" s="113"/>
      <c r="L14" s="113"/>
    </row>
    <row r="15" spans="1:12" ht="12.75">
      <c r="A15" s="323" t="e">
        <f t="shared" ref="A15:B15" si="5">#REF!</f>
        <v>#REF!</v>
      </c>
      <c r="B15" s="324" t="e">
        <f t="shared" si="5"/>
        <v>#REF!</v>
      </c>
      <c r="C15" s="327"/>
      <c r="D15" s="325"/>
      <c r="E15" s="113"/>
      <c r="F15" s="113"/>
      <c r="G15" s="320" t="s">
        <v>1655</v>
      </c>
      <c r="H15" s="138" t="s">
        <v>1656</v>
      </c>
      <c r="I15" s="326"/>
      <c r="J15" s="325"/>
      <c r="K15" s="113"/>
      <c r="L15" s="113"/>
    </row>
    <row r="16" spans="1:12" ht="25.5">
      <c r="A16" s="318" t="e">
        <f>'IoT Controls Matrix　日本語'!#REF!</f>
        <v>#REF!</v>
      </c>
      <c r="B16" s="319" t="s">
        <v>547</v>
      </c>
      <c r="C16" s="327"/>
      <c r="D16" s="325"/>
      <c r="E16" s="113"/>
      <c r="F16" s="113"/>
      <c r="G16" s="320" t="s">
        <v>1657</v>
      </c>
      <c r="H16" s="138" t="s">
        <v>1658</v>
      </c>
      <c r="I16" s="326"/>
      <c r="J16" s="325"/>
      <c r="K16" s="113"/>
      <c r="L16" s="113"/>
    </row>
    <row r="17" spans="1:12" ht="38.25">
      <c r="A17" s="323" t="e">
        <f>'IoT Controls Matrix　日本語'!#REF!</f>
        <v>#REF!</v>
      </c>
      <c r="B17" s="324" t="e">
        <f>'IoT Controls Matrix　日本語'!#REF!</f>
        <v>#REF!</v>
      </c>
      <c r="C17" s="327"/>
      <c r="D17" s="325"/>
      <c r="E17" s="113"/>
      <c r="F17" s="113"/>
      <c r="G17" s="320" t="s">
        <v>1659</v>
      </c>
      <c r="H17" s="138" t="s">
        <v>1660</v>
      </c>
      <c r="I17" s="326"/>
      <c r="J17" s="325"/>
      <c r="K17" s="113"/>
      <c r="L17" s="113"/>
    </row>
    <row r="18" spans="1:12" ht="12.75">
      <c r="A18" s="318" t="e">
        <f t="shared" ref="A18:B18" si="6">#REF!</f>
        <v>#REF!</v>
      </c>
      <c r="B18" s="319" t="e">
        <f t="shared" si="6"/>
        <v>#REF!</v>
      </c>
      <c r="C18" s="327"/>
      <c r="D18" s="325"/>
      <c r="E18" s="113"/>
      <c r="F18" s="113"/>
      <c r="G18" s="320" t="s">
        <v>1661</v>
      </c>
      <c r="H18" s="138" t="s">
        <v>1662</v>
      </c>
      <c r="I18" s="326"/>
      <c r="J18" s="325"/>
      <c r="K18" s="113"/>
      <c r="L18" s="113"/>
    </row>
    <row r="19" spans="1:12" ht="12.75">
      <c r="A19" s="323" t="e">
        <f>'IoT Controls Matrix　日本語'!#REF!</f>
        <v>#REF!</v>
      </c>
      <c r="B19" s="324" t="e">
        <f>'IoT Controls Matrix　日本語'!#REF!</f>
        <v>#REF!</v>
      </c>
      <c r="C19" s="327"/>
      <c r="D19" s="325"/>
      <c r="E19" s="113"/>
      <c r="F19" s="113"/>
      <c r="G19" s="320" t="s">
        <v>1663</v>
      </c>
      <c r="H19" s="138" t="s">
        <v>1664</v>
      </c>
      <c r="I19" s="326"/>
      <c r="J19" s="325"/>
      <c r="K19" s="113"/>
      <c r="L19" s="113"/>
    </row>
    <row r="20" spans="1:12" ht="25.5">
      <c r="A20" s="318" t="e">
        <f>'IoT Controls Matrix　日本語'!#REF!</f>
        <v>#REF!</v>
      </c>
      <c r="B20" s="319" t="e">
        <f>'IoT Controls Matrix　日本語'!#REF!</f>
        <v>#REF!</v>
      </c>
      <c r="C20" s="327"/>
      <c r="D20" s="325"/>
      <c r="E20" s="113"/>
      <c r="F20" s="113"/>
      <c r="G20" s="320" t="s">
        <v>1665</v>
      </c>
      <c r="H20" s="138" t="s">
        <v>1666</v>
      </c>
      <c r="I20" s="326"/>
      <c r="J20" s="325"/>
      <c r="K20" s="113"/>
      <c r="L20" s="113"/>
    </row>
    <row r="21" spans="1:12" ht="12.75">
      <c r="A21" s="323" t="e">
        <f>'IoT Controls Matrix　日本語'!#REF!</f>
        <v>#REF!</v>
      </c>
      <c r="B21" s="324" t="e">
        <f>'IoT Controls Matrix　日本語'!#REF!</f>
        <v>#REF!</v>
      </c>
      <c r="C21" s="327"/>
      <c r="D21" s="325"/>
      <c r="E21" s="113"/>
      <c r="F21" s="113"/>
      <c r="G21" s="320" t="s">
        <v>1667</v>
      </c>
      <c r="H21" s="138" t="s">
        <v>1668</v>
      </c>
      <c r="I21" s="326"/>
      <c r="J21" s="325"/>
      <c r="K21" s="113"/>
      <c r="L21" s="113"/>
    </row>
    <row r="22" spans="1:12" ht="25.5">
      <c r="A22" s="318" t="e">
        <f t="shared" ref="A22:B22" si="7">#REF!</f>
        <v>#REF!</v>
      </c>
      <c r="B22" s="319" t="e">
        <f t="shared" si="7"/>
        <v>#REF!</v>
      </c>
      <c r="C22" s="327"/>
      <c r="D22" s="325"/>
      <c r="E22" s="113"/>
      <c r="F22" s="113"/>
      <c r="G22" s="320" t="s">
        <v>1669</v>
      </c>
      <c r="H22" s="138" t="s">
        <v>1670</v>
      </c>
      <c r="I22" s="326"/>
      <c r="J22" s="325"/>
      <c r="K22" s="113"/>
      <c r="L22" s="113"/>
    </row>
    <row r="23" spans="1:12" ht="12.75">
      <c r="A23" s="323" t="e">
        <f t="shared" ref="A23:B23" si="8">#REF!</f>
        <v>#REF!</v>
      </c>
      <c r="B23" s="324" t="e">
        <f t="shared" si="8"/>
        <v>#REF!</v>
      </c>
      <c r="C23" s="327"/>
      <c r="D23" s="325"/>
      <c r="E23" s="113"/>
      <c r="F23" s="113"/>
      <c r="G23" s="320" t="s">
        <v>1671</v>
      </c>
      <c r="H23" s="138" t="s">
        <v>1672</v>
      </c>
      <c r="I23" s="326"/>
      <c r="J23" s="325"/>
      <c r="K23" s="113"/>
      <c r="L23" s="113"/>
    </row>
    <row r="24" spans="1:12" ht="38.25">
      <c r="A24" s="318" t="e">
        <f>'IoT Controls Matrix　日本語'!#REF!</f>
        <v>#REF!</v>
      </c>
      <c r="B24" s="319" t="e">
        <f>'IoT Controls Matrix　日本語'!#REF!</f>
        <v>#REF!</v>
      </c>
      <c r="C24" s="327"/>
      <c r="D24" s="325"/>
      <c r="E24" s="113"/>
      <c r="F24" s="113"/>
      <c r="G24" s="320" t="s">
        <v>1673</v>
      </c>
      <c r="H24" s="138" t="s">
        <v>1674</v>
      </c>
      <c r="I24" s="326"/>
      <c r="J24" s="325"/>
      <c r="K24" s="113"/>
      <c r="L24" s="113"/>
    </row>
    <row r="25" spans="1:12" ht="12.75">
      <c r="A25" s="323" t="e">
        <f t="shared" ref="A25:B25" si="9">#REF!</f>
        <v>#REF!</v>
      </c>
      <c r="B25" s="324" t="e">
        <f t="shared" si="9"/>
        <v>#REF!</v>
      </c>
      <c r="C25" s="327"/>
      <c r="D25" s="325"/>
      <c r="E25" s="113"/>
      <c r="F25" s="113"/>
      <c r="G25" s="320" t="s">
        <v>1675</v>
      </c>
      <c r="H25" s="138" t="s">
        <v>1676</v>
      </c>
      <c r="I25" s="326"/>
      <c r="J25" s="325"/>
      <c r="K25" s="113"/>
      <c r="L25" s="113"/>
    </row>
    <row r="26" spans="1:12" ht="38.25">
      <c r="A26" s="318" t="e">
        <f t="shared" ref="A26:B26" si="10">#REF!</f>
        <v>#REF!</v>
      </c>
      <c r="B26" s="319" t="e">
        <f t="shared" si="10"/>
        <v>#REF!</v>
      </c>
      <c r="C26" s="327"/>
      <c r="D26" s="325"/>
      <c r="E26" s="113"/>
      <c r="F26" s="113"/>
      <c r="G26" s="320" t="s">
        <v>1677</v>
      </c>
      <c r="H26" s="138" t="s">
        <v>1678</v>
      </c>
      <c r="I26" s="326"/>
      <c r="J26" s="325"/>
      <c r="K26" s="113"/>
      <c r="L26" s="113"/>
    </row>
    <row r="27" spans="1:12" ht="25.5">
      <c r="A27" s="323" t="e">
        <f>'IoT Controls Matrix　日本語'!#REF!</f>
        <v>#REF!</v>
      </c>
      <c r="B27" s="324" t="e">
        <f>'IoT Controls Matrix　日本語'!#REF!</f>
        <v>#REF!</v>
      </c>
      <c r="C27" s="327"/>
      <c r="D27" s="325"/>
      <c r="E27" s="113"/>
      <c r="F27" s="113"/>
      <c r="G27" s="320" t="s">
        <v>1679</v>
      </c>
      <c r="H27" s="138" t="s">
        <v>1680</v>
      </c>
      <c r="I27" s="322" t="s">
        <v>547</v>
      </c>
      <c r="J27" s="325"/>
      <c r="K27" s="113"/>
      <c r="L27" s="113"/>
    </row>
    <row r="28" spans="1:12" ht="12.75">
      <c r="A28" s="318" t="e">
        <f>'IoT Controls Matrix　日本語'!#REF!</f>
        <v>#REF!</v>
      </c>
      <c r="B28" s="319" t="e">
        <f>'IoT Controls Matrix　日本語'!#REF!</f>
        <v>#REF!</v>
      </c>
      <c r="C28" s="327"/>
      <c r="D28" s="325"/>
      <c r="E28" s="113"/>
      <c r="F28" s="113"/>
      <c r="G28" s="320" t="s">
        <v>1681</v>
      </c>
      <c r="H28" s="138" t="s">
        <v>1682</v>
      </c>
      <c r="I28" s="326"/>
      <c r="J28" s="325"/>
      <c r="K28" s="113"/>
      <c r="L28" s="113"/>
    </row>
    <row r="29" spans="1:12" ht="76.5">
      <c r="A29" s="323" t="e">
        <f t="shared" ref="A29:B29" si="11">#REF!</f>
        <v>#REF!</v>
      </c>
      <c r="B29" s="324" t="e">
        <f t="shared" si="11"/>
        <v>#REF!</v>
      </c>
      <c r="C29" s="327"/>
      <c r="D29" s="325"/>
      <c r="E29" s="113"/>
      <c r="F29" s="113"/>
      <c r="G29" s="320" t="s">
        <v>1683</v>
      </c>
      <c r="H29" s="138" t="s">
        <v>1684</v>
      </c>
      <c r="I29" s="326"/>
      <c r="J29" s="325"/>
      <c r="K29" s="113"/>
      <c r="L29" s="113"/>
    </row>
    <row r="30" spans="1:12" ht="25.5">
      <c r="A30" s="318" t="e">
        <f>'IoT Controls Matrix　日本語'!#REF!</f>
        <v>#REF!</v>
      </c>
      <c r="B30" s="319" t="e">
        <f>'IoT Controls Matrix　日本語'!#REF!</f>
        <v>#REF!</v>
      </c>
      <c r="C30" s="327"/>
      <c r="D30" s="325"/>
      <c r="E30" s="113"/>
      <c r="F30" s="113"/>
      <c r="G30" s="320" t="s">
        <v>1685</v>
      </c>
      <c r="H30" s="138" t="s">
        <v>1686</v>
      </c>
      <c r="I30" s="326"/>
      <c r="J30" s="325"/>
      <c r="K30" s="113"/>
      <c r="L30" s="113"/>
    </row>
    <row r="31" spans="1:12" ht="51">
      <c r="A31" s="323" t="e">
        <f>'IoT Controls Matrix　日本語'!#REF!</f>
        <v>#REF!</v>
      </c>
      <c r="B31" s="324" t="e">
        <f>'IoT Controls Matrix　日本語'!#REF!</f>
        <v>#REF!</v>
      </c>
      <c r="C31" s="327"/>
      <c r="D31" s="325"/>
      <c r="E31" s="113"/>
      <c r="F31" s="113"/>
      <c r="G31" s="320" t="s">
        <v>1687</v>
      </c>
      <c r="H31" s="138" t="s">
        <v>1688</v>
      </c>
      <c r="I31" s="326"/>
      <c r="J31" s="325"/>
      <c r="K31" s="113"/>
      <c r="L31" s="113"/>
    </row>
    <row r="32" spans="1:12" ht="25.5">
      <c r="A32" s="318" t="e">
        <f>'IoT Controls Matrix　日本語'!#REF!</f>
        <v>#REF!</v>
      </c>
      <c r="B32" s="319" t="e">
        <f>'IoT Controls Matrix　日本語'!#REF!</f>
        <v>#REF!</v>
      </c>
      <c r="C32" s="327"/>
      <c r="D32" s="325"/>
      <c r="E32" s="113"/>
      <c r="F32" s="113"/>
      <c r="G32" s="320" t="s">
        <v>1689</v>
      </c>
      <c r="H32" s="138" t="s">
        <v>1690</v>
      </c>
      <c r="I32" s="326"/>
      <c r="J32" s="325"/>
      <c r="K32" s="113"/>
      <c r="L32" s="113"/>
    </row>
    <row r="33" spans="1:12" ht="25.5">
      <c r="A33" s="323" t="e">
        <f t="shared" ref="A33:B33" si="12">#REF!</f>
        <v>#REF!</v>
      </c>
      <c r="B33" s="324" t="e">
        <f t="shared" si="12"/>
        <v>#REF!</v>
      </c>
      <c r="C33" s="327"/>
      <c r="D33" s="325"/>
      <c r="E33" s="113"/>
      <c r="F33" s="113"/>
      <c r="G33" s="320" t="s">
        <v>1691</v>
      </c>
      <c r="H33" s="138" t="s">
        <v>1692</v>
      </c>
      <c r="I33" s="326"/>
      <c r="J33" s="325"/>
      <c r="K33" s="113"/>
      <c r="L33" s="113"/>
    </row>
    <row r="34" spans="1:12" ht="12.75">
      <c r="A34" s="318" t="e">
        <f>'IoT Controls Matrix　日本語'!#REF!</f>
        <v>#REF!</v>
      </c>
      <c r="B34" s="319" t="e">
        <f>'IoT Controls Matrix　日本語'!#REF!</f>
        <v>#REF!</v>
      </c>
      <c r="C34" s="327"/>
      <c r="D34" s="325"/>
      <c r="E34" s="113"/>
      <c r="F34" s="113"/>
      <c r="G34" s="320" t="s">
        <v>1693</v>
      </c>
      <c r="H34" s="138" t="s">
        <v>1694</v>
      </c>
      <c r="I34" s="326"/>
      <c r="J34" s="325"/>
      <c r="K34" s="113"/>
      <c r="L34" s="113"/>
    </row>
    <row r="35" spans="1:12" ht="38.25">
      <c r="A35" s="323" t="e">
        <f>'IoT Controls Matrix　日本語'!#REF!</f>
        <v>#REF!</v>
      </c>
      <c r="B35" s="324" t="e">
        <f>'IoT Controls Matrix　日本語'!#REF!</f>
        <v>#REF!</v>
      </c>
      <c r="C35" s="327"/>
      <c r="D35" s="325"/>
      <c r="E35" s="113"/>
      <c r="F35" s="113"/>
      <c r="G35" s="320" t="s">
        <v>1695</v>
      </c>
      <c r="H35" s="138" t="s">
        <v>1696</v>
      </c>
      <c r="I35" s="326"/>
      <c r="J35" s="325"/>
      <c r="K35" s="113"/>
      <c r="L35" s="113"/>
    </row>
    <row r="36" spans="1:12" ht="12.75">
      <c r="A36" s="318" t="e">
        <f>'IoT Controls Matrix　日本語'!#REF!</f>
        <v>#REF!</v>
      </c>
      <c r="B36" s="319" t="e">
        <f>'IoT Controls Matrix　日本語'!#REF!</f>
        <v>#REF!</v>
      </c>
      <c r="C36" s="327"/>
      <c r="D36" s="325"/>
      <c r="E36" s="113"/>
      <c r="F36" s="113"/>
      <c r="G36" s="320" t="s">
        <v>1697</v>
      </c>
      <c r="H36" s="138" t="s">
        <v>1698</v>
      </c>
      <c r="I36" s="326"/>
      <c r="J36" s="325"/>
      <c r="K36" s="113"/>
      <c r="L36" s="113"/>
    </row>
    <row r="37" spans="1:12" ht="25.5">
      <c r="A37" s="323" t="e">
        <f>'IoT Controls Matrix　日本語'!#REF!</f>
        <v>#REF!</v>
      </c>
      <c r="B37" s="324" t="e">
        <f>'IoT Controls Matrix　日本語'!#REF!</f>
        <v>#REF!</v>
      </c>
      <c r="C37" s="327"/>
      <c r="D37" s="325"/>
      <c r="E37" s="113"/>
      <c r="F37" s="113"/>
      <c r="G37" s="320" t="s">
        <v>1699</v>
      </c>
      <c r="H37" s="138" t="s">
        <v>1700</v>
      </c>
      <c r="I37" s="326"/>
      <c r="J37" s="325"/>
      <c r="K37" s="113"/>
      <c r="L37" s="113"/>
    </row>
    <row r="38" spans="1:12" ht="38.25">
      <c r="A38" s="318" t="e">
        <f>'IoT Controls Matrix　日本語'!#REF!</f>
        <v>#REF!</v>
      </c>
      <c r="B38" s="319" t="e">
        <f>'IoT Controls Matrix　日本語'!#REF!</f>
        <v>#REF!</v>
      </c>
      <c r="C38" s="327"/>
      <c r="D38" s="325"/>
      <c r="E38" s="113"/>
      <c r="F38" s="113"/>
      <c r="G38" s="320" t="s">
        <v>1701</v>
      </c>
      <c r="H38" s="138" t="s">
        <v>1702</v>
      </c>
      <c r="I38" s="326"/>
      <c r="J38" s="325"/>
      <c r="K38" s="113"/>
      <c r="L38" s="113"/>
    </row>
    <row r="39" spans="1:12" ht="12.75">
      <c r="A39" s="323" t="e">
        <f t="shared" ref="A39:B39" si="13">#REF!</f>
        <v>#REF!</v>
      </c>
      <c r="B39" s="324" t="e">
        <f t="shared" si="13"/>
        <v>#REF!</v>
      </c>
      <c r="C39" s="327"/>
      <c r="D39" s="325"/>
      <c r="E39" s="113"/>
      <c r="F39" s="113"/>
      <c r="G39" s="320" t="s">
        <v>1703</v>
      </c>
      <c r="H39" s="138" t="s">
        <v>1704</v>
      </c>
      <c r="I39" s="326"/>
      <c r="J39" s="325"/>
      <c r="K39" s="113"/>
      <c r="L39" s="113"/>
    </row>
    <row r="40" spans="1:12" ht="12.75">
      <c r="A40" s="318" t="e">
        <f t="shared" ref="A40:B40" si="14">#REF!</f>
        <v>#REF!</v>
      </c>
      <c r="B40" s="319" t="e">
        <f t="shared" si="14"/>
        <v>#REF!</v>
      </c>
      <c r="C40" s="327"/>
      <c r="D40" s="325"/>
      <c r="E40" s="113"/>
      <c r="F40" s="113"/>
      <c r="G40" s="320" t="s">
        <v>1705</v>
      </c>
      <c r="H40" s="138" t="s">
        <v>1706</v>
      </c>
      <c r="I40" s="326"/>
      <c r="J40" s="325"/>
      <c r="K40" s="113"/>
      <c r="L40" s="113"/>
    </row>
    <row r="41" spans="1:12" ht="38.25">
      <c r="A41" s="323" t="e">
        <f t="shared" ref="A41:B41" si="15">#REF!</f>
        <v>#REF!</v>
      </c>
      <c r="B41" s="324" t="e">
        <f t="shared" si="15"/>
        <v>#REF!</v>
      </c>
      <c r="C41" s="327"/>
      <c r="D41" s="325"/>
      <c r="E41" s="113"/>
      <c r="F41" s="113"/>
      <c r="G41" s="320" t="s">
        <v>1707</v>
      </c>
      <c r="H41" s="138" t="s">
        <v>1708</v>
      </c>
      <c r="I41" s="326"/>
      <c r="J41" s="325"/>
      <c r="K41" s="113"/>
      <c r="L41" s="113"/>
    </row>
    <row r="42" spans="1:12" ht="25.5">
      <c r="A42" s="318" t="e">
        <f t="shared" ref="A42:B42" si="16">#REF!</f>
        <v>#REF!</v>
      </c>
      <c r="B42" s="319" t="e">
        <f t="shared" si="16"/>
        <v>#REF!</v>
      </c>
      <c r="C42" s="327"/>
      <c r="D42" s="325"/>
      <c r="E42" s="113"/>
      <c r="F42" s="113"/>
      <c r="G42" s="320" t="s">
        <v>1709</v>
      </c>
      <c r="H42" s="138" t="s">
        <v>1710</v>
      </c>
      <c r="I42" s="326"/>
      <c r="J42" s="325"/>
      <c r="K42" s="113"/>
      <c r="L42" s="113"/>
    </row>
    <row r="43" spans="1:12" ht="25.5">
      <c r="A43" s="323" t="e">
        <f t="shared" ref="A43:B43" si="17">#REF!</f>
        <v>#REF!</v>
      </c>
      <c r="B43" s="324" t="e">
        <f t="shared" si="17"/>
        <v>#REF!</v>
      </c>
      <c r="C43" s="327"/>
      <c r="D43" s="325"/>
      <c r="E43" s="113"/>
      <c r="F43" s="113"/>
      <c r="G43" s="320" t="s">
        <v>1711</v>
      </c>
      <c r="H43" s="138" t="s">
        <v>1712</v>
      </c>
      <c r="I43" s="326"/>
      <c r="J43" s="325"/>
      <c r="K43" s="113"/>
      <c r="L43" s="113"/>
    </row>
    <row r="44" spans="1:12" ht="25.5">
      <c r="A44" s="318" t="e">
        <f t="shared" ref="A44:B44" si="18">#REF!</f>
        <v>#REF!</v>
      </c>
      <c r="B44" s="319" t="e">
        <f t="shared" si="18"/>
        <v>#REF!</v>
      </c>
      <c r="C44" s="327"/>
      <c r="D44" s="325"/>
      <c r="E44" s="113"/>
      <c r="F44" s="113"/>
      <c r="G44" s="320" t="s">
        <v>1713</v>
      </c>
      <c r="H44" s="138" t="s">
        <v>1714</v>
      </c>
      <c r="I44" s="326"/>
      <c r="J44" s="325"/>
      <c r="K44" s="113"/>
      <c r="L44" s="113"/>
    </row>
    <row r="45" spans="1:12" ht="12.75">
      <c r="A45" s="323" t="e">
        <f t="shared" ref="A45:B45" si="19">#REF!</f>
        <v>#REF!</v>
      </c>
      <c r="B45" s="324" t="e">
        <f t="shared" si="19"/>
        <v>#REF!</v>
      </c>
      <c r="C45" s="327"/>
      <c r="D45" s="325"/>
      <c r="E45" s="113"/>
      <c r="F45" s="113"/>
      <c r="G45" s="320" t="s">
        <v>1715</v>
      </c>
      <c r="H45" s="322" t="s">
        <v>1716</v>
      </c>
      <c r="I45" s="326"/>
      <c r="J45" s="325"/>
      <c r="K45" s="113"/>
      <c r="L45" s="113"/>
    </row>
    <row r="46" spans="1:12" ht="12.75">
      <c r="A46" s="318" t="e">
        <f>'IoT Controls Matrix　日本語'!#REF!</f>
        <v>#REF!</v>
      </c>
      <c r="B46" s="319" t="e">
        <f>'IoT Controls Matrix　日本語'!#REF!</f>
        <v>#REF!</v>
      </c>
      <c r="C46" s="327"/>
      <c r="D46" s="325"/>
      <c r="E46" s="113"/>
      <c r="F46" s="113"/>
      <c r="G46" s="320" t="s">
        <v>1717</v>
      </c>
      <c r="H46" s="138" t="s">
        <v>1718</v>
      </c>
      <c r="I46" s="326"/>
      <c r="J46" s="325"/>
      <c r="K46" s="113"/>
      <c r="L46" s="113"/>
    </row>
    <row r="47" spans="1:12" ht="25.5">
      <c r="A47" s="323" t="e">
        <f>'IoT Controls Matrix　日本語'!#REF!</f>
        <v>#REF!</v>
      </c>
      <c r="B47" s="324" t="e">
        <f>'IoT Controls Matrix　日本語'!#REF!</f>
        <v>#REF!</v>
      </c>
      <c r="C47" s="327"/>
      <c r="D47" s="325"/>
      <c r="E47" s="113"/>
      <c r="F47" s="113"/>
      <c r="G47" s="320" t="s">
        <v>1719</v>
      </c>
      <c r="H47" s="138" t="s">
        <v>1720</v>
      </c>
      <c r="I47" s="326"/>
      <c r="J47" s="325"/>
      <c r="K47" s="113"/>
      <c r="L47" s="113"/>
    </row>
    <row r="48" spans="1:12" ht="25.5">
      <c r="A48" s="318" t="e">
        <f>'IoT Controls Matrix　日本語'!#REF!</f>
        <v>#REF!</v>
      </c>
      <c r="B48" s="319" t="e">
        <f>'IoT Controls Matrix　日本語'!#REF!</f>
        <v>#REF!</v>
      </c>
      <c r="C48" s="327"/>
      <c r="D48" s="325"/>
      <c r="E48" s="113"/>
      <c r="F48" s="113"/>
      <c r="G48" s="320" t="s">
        <v>1721</v>
      </c>
      <c r="H48" s="138" t="s">
        <v>1722</v>
      </c>
      <c r="I48" s="326"/>
      <c r="J48" s="325"/>
      <c r="K48" s="113"/>
      <c r="L48" s="113"/>
    </row>
    <row r="49" spans="1:12" ht="25.5">
      <c r="A49" s="323" t="e">
        <f t="shared" ref="A49:B49" si="20">#REF!</f>
        <v>#REF!</v>
      </c>
      <c r="B49" s="324" t="e">
        <f t="shared" si="20"/>
        <v>#REF!</v>
      </c>
      <c r="C49" s="327"/>
      <c r="D49" s="325"/>
      <c r="E49" s="113"/>
      <c r="F49" s="113"/>
      <c r="G49" s="320" t="s">
        <v>1723</v>
      </c>
      <c r="H49" s="138" t="s">
        <v>1724</v>
      </c>
      <c r="I49" s="326"/>
      <c r="J49" s="325"/>
      <c r="K49" s="113"/>
      <c r="L49" s="113"/>
    </row>
    <row r="50" spans="1:12" ht="38.25">
      <c r="A50" s="318" t="e">
        <f>'IoT Controls Matrix　日本語'!#REF!</f>
        <v>#REF!</v>
      </c>
      <c r="B50" s="319" t="e">
        <f>'IoT Controls Matrix　日本語'!#REF!</f>
        <v>#REF!</v>
      </c>
      <c r="C50" s="327"/>
      <c r="D50" s="325"/>
      <c r="E50" s="113"/>
      <c r="F50" s="113"/>
      <c r="G50" s="320" t="s">
        <v>1725</v>
      </c>
      <c r="H50" s="138" t="s">
        <v>1726</v>
      </c>
      <c r="I50" s="326"/>
      <c r="J50" s="325"/>
      <c r="K50" s="113"/>
      <c r="L50" s="113"/>
    </row>
    <row r="51" spans="1:12" ht="12.75">
      <c r="A51" s="323" t="e">
        <f>'IoT Controls Matrix　日本語'!#REF!</f>
        <v>#REF!</v>
      </c>
      <c r="B51" s="324" t="e">
        <f>'IoT Controls Matrix　日本語'!#REF!</f>
        <v>#REF!</v>
      </c>
      <c r="C51" s="327"/>
      <c r="D51" s="325"/>
      <c r="E51" s="113"/>
      <c r="F51" s="113"/>
      <c r="G51" s="320" t="s">
        <v>1727</v>
      </c>
      <c r="H51" s="138" t="s">
        <v>1728</v>
      </c>
      <c r="I51" s="326"/>
      <c r="J51" s="325"/>
      <c r="K51" s="113"/>
      <c r="L51" s="113"/>
    </row>
    <row r="52" spans="1:12" ht="25.5">
      <c r="A52" s="318" t="e">
        <f>'IoT Controls Matrix　日本語'!#REF!</f>
        <v>#REF!</v>
      </c>
      <c r="B52" s="319" t="e">
        <f>'IoT Controls Matrix　日本語'!#REF!</f>
        <v>#REF!</v>
      </c>
      <c r="C52" s="327"/>
      <c r="D52" s="325"/>
      <c r="E52" s="113"/>
      <c r="F52" s="113"/>
      <c r="G52" s="320" t="s">
        <v>1729</v>
      </c>
      <c r="H52" s="138" t="s">
        <v>1730</v>
      </c>
      <c r="I52" s="326"/>
      <c r="J52" s="325"/>
      <c r="K52" s="113"/>
      <c r="L52" s="113"/>
    </row>
    <row r="53" spans="1:12" ht="25.5">
      <c r="A53" s="323" t="e">
        <f>'IoT Controls Matrix　日本語'!#REF!</f>
        <v>#REF!</v>
      </c>
      <c r="B53" s="324" t="e">
        <f>'IoT Controls Matrix　日本語'!#REF!</f>
        <v>#REF!</v>
      </c>
      <c r="C53" s="327"/>
      <c r="D53" s="325"/>
      <c r="E53" s="113"/>
      <c r="F53" s="113"/>
      <c r="G53" s="320" t="s">
        <v>1731</v>
      </c>
      <c r="H53" s="138" t="s">
        <v>1732</v>
      </c>
      <c r="I53" s="326"/>
      <c r="J53" s="325"/>
      <c r="K53" s="113"/>
      <c r="L53" s="113"/>
    </row>
    <row r="54" spans="1:12" ht="38.25">
      <c r="A54" s="318" t="e">
        <f>'IoT Controls Matrix　日本語'!#REF!</f>
        <v>#REF!</v>
      </c>
      <c r="B54" s="319" t="e">
        <f>'IoT Controls Matrix　日本語'!#REF!</f>
        <v>#REF!</v>
      </c>
      <c r="C54" s="327"/>
      <c r="D54" s="325"/>
      <c r="E54" s="113"/>
      <c r="F54" s="113"/>
      <c r="G54" s="320" t="s">
        <v>1733</v>
      </c>
      <c r="H54" s="138" t="s">
        <v>1734</v>
      </c>
      <c r="I54" s="326"/>
      <c r="J54" s="325"/>
      <c r="K54" s="113"/>
      <c r="L54" s="113"/>
    </row>
    <row r="55" spans="1:12" ht="51">
      <c r="A55" s="323" t="e">
        <f>'IoT Controls Matrix　日本語'!#REF!</f>
        <v>#REF!</v>
      </c>
      <c r="B55" s="324" t="e">
        <f>'IoT Controls Matrix　日本語'!#REF!</f>
        <v>#REF!</v>
      </c>
      <c r="C55" s="327"/>
      <c r="D55" s="325"/>
      <c r="E55" s="113"/>
      <c r="F55" s="113"/>
      <c r="G55" s="320" t="s">
        <v>1735</v>
      </c>
      <c r="H55" s="138" t="s">
        <v>1736</v>
      </c>
      <c r="I55" s="326"/>
      <c r="J55" s="325"/>
      <c r="K55" s="113"/>
      <c r="L55" s="113"/>
    </row>
    <row r="56" spans="1:12" ht="38.25">
      <c r="A56" s="318" t="e">
        <f t="shared" ref="A56:B56" si="21">#REF!</f>
        <v>#REF!</v>
      </c>
      <c r="B56" s="319" t="e">
        <f t="shared" si="21"/>
        <v>#REF!</v>
      </c>
      <c r="C56" s="327"/>
      <c r="D56" s="325"/>
      <c r="E56" s="113"/>
      <c r="F56" s="113"/>
      <c r="G56" s="320" t="s">
        <v>1737</v>
      </c>
      <c r="H56" s="138" t="s">
        <v>1738</v>
      </c>
      <c r="I56" s="326"/>
      <c r="J56" s="325"/>
      <c r="K56" s="113"/>
      <c r="L56" s="113"/>
    </row>
    <row r="57" spans="1:12" ht="12.75">
      <c r="A57" s="323" t="e">
        <f t="shared" ref="A57:B57" si="22">#REF!</f>
        <v>#REF!</v>
      </c>
      <c r="B57" s="324" t="e">
        <f t="shared" si="22"/>
        <v>#REF!</v>
      </c>
      <c r="C57" s="327"/>
      <c r="D57" s="325"/>
      <c r="E57" s="113"/>
      <c r="F57" s="113"/>
      <c r="G57" s="320" t="s">
        <v>1739</v>
      </c>
      <c r="H57" s="138" t="s">
        <v>1740</v>
      </c>
      <c r="I57" s="326"/>
      <c r="J57" s="325"/>
      <c r="K57" s="113"/>
      <c r="L57" s="113"/>
    </row>
    <row r="58" spans="1:12" ht="25.5">
      <c r="A58" s="318" t="e">
        <f>'IoT Controls Matrix　日本語'!#REF!</f>
        <v>#REF!</v>
      </c>
      <c r="B58" s="319" t="e">
        <f>'IoT Controls Matrix　日本語'!#REF!</f>
        <v>#REF!</v>
      </c>
      <c r="C58" s="327"/>
      <c r="D58" s="325"/>
      <c r="E58" s="113"/>
      <c r="F58" s="113"/>
      <c r="G58" s="320" t="s">
        <v>1741</v>
      </c>
      <c r="H58" s="138" t="s">
        <v>1742</v>
      </c>
      <c r="I58" s="326"/>
      <c r="J58" s="325"/>
      <c r="K58" s="113"/>
      <c r="L58" s="113"/>
    </row>
    <row r="59" spans="1:12" ht="25.5">
      <c r="A59" s="323" t="e">
        <f>'IoT Controls Matrix　日本語'!#REF!</f>
        <v>#REF!</v>
      </c>
      <c r="B59" s="324" t="e">
        <f>'IoT Controls Matrix　日本語'!#REF!</f>
        <v>#REF!</v>
      </c>
      <c r="C59" s="328"/>
      <c r="D59" s="325"/>
      <c r="E59" s="113"/>
      <c r="F59" s="113"/>
      <c r="G59" s="320" t="s">
        <v>1743</v>
      </c>
      <c r="H59" s="138" t="s">
        <v>1744</v>
      </c>
      <c r="I59" s="326"/>
      <c r="J59" s="325"/>
      <c r="K59" s="113"/>
      <c r="L59" s="113"/>
    </row>
    <row r="60" spans="1:12" ht="38.25">
      <c r="A60" s="318" t="e">
        <f>'IoT Controls Matrix　日本語'!#REF!</f>
        <v>#REF!</v>
      </c>
      <c r="B60" s="319" t="e">
        <f>'IoT Controls Matrix　日本語'!#REF!</f>
        <v>#REF!</v>
      </c>
      <c r="C60" s="327"/>
      <c r="D60" s="325"/>
      <c r="E60" s="113"/>
      <c r="F60" s="113"/>
      <c r="G60" s="320" t="s">
        <v>1745</v>
      </c>
      <c r="H60" s="138" t="s">
        <v>1746</v>
      </c>
      <c r="I60" s="326"/>
      <c r="J60" s="325"/>
      <c r="K60" s="113"/>
      <c r="L60" s="113"/>
    </row>
    <row r="61" spans="1:12" ht="51">
      <c r="A61" s="323" t="e">
        <f>'IoT Controls Matrix　日本語'!#REF!</f>
        <v>#REF!</v>
      </c>
      <c r="B61" s="324" t="e">
        <f>'IoT Controls Matrix　日本語'!#REF!</f>
        <v>#REF!</v>
      </c>
      <c r="C61" s="327"/>
      <c r="D61" s="325"/>
      <c r="E61" s="113"/>
      <c r="F61" s="113"/>
      <c r="G61" s="320" t="s">
        <v>1747</v>
      </c>
      <c r="H61" s="138" t="s">
        <v>1748</v>
      </c>
      <c r="I61" s="326"/>
      <c r="J61" s="325"/>
      <c r="K61" s="113"/>
      <c r="L61" s="113"/>
    </row>
    <row r="62" spans="1:12" ht="12.75">
      <c r="A62" s="318" t="e">
        <f t="shared" ref="A62:B62" si="23">#REF!</f>
        <v>#REF!</v>
      </c>
      <c r="B62" s="319" t="e">
        <f t="shared" si="23"/>
        <v>#REF!</v>
      </c>
      <c r="C62" s="141" t="s">
        <v>1635</v>
      </c>
      <c r="D62" s="325"/>
      <c r="E62" s="113"/>
      <c r="F62" s="113"/>
      <c r="G62" s="320" t="s">
        <v>1749</v>
      </c>
      <c r="H62" s="138" t="s">
        <v>1750</v>
      </c>
      <c r="I62" s="326"/>
      <c r="J62" s="325"/>
      <c r="K62" s="113"/>
      <c r="L62" s="113"/>
    </row>
    <row r="63" spans="1:12" ht="12.75">
      <c r="A63" s="323" t="e">
        <f>'IoT Controls Matrix　日本語'!#REF!</f>
        <v>#REF!</v>
      </c>
      <c r="B63" s="324" t="e">
        <f>'IoT Controls Matrix　日本語'!#REF!</f>
        <v>#REF!</v>
      </c>
      <c r="C63" s="327"/>
      <c r="D63" s="325"/>
      <c r="E63" s="113"/>
      <c r="F63" s="113"/>
      <c r="G63" s="320" t="s">
        <v>1751</v>
      </c>
      <c r="H63" s="138" t="s">
        <v>1752</v>
      </c>
      <c r="I63" s="326"/>
      <c r="J63" s="325"/>
      <c r="K63" s="113"/>
      <c r="L63" s="113"/>
    </row>
    <row r="64" spans="1:12" ht="25.5">
      <c r="A64" s="318" t="e">
        <f>'IoT Controls Matrix　日本語'!#REF!</f>
        <v>#REF!</v>
      </c>
      <c r="B64" s="319" t="e">
        <f>'IoT Controls Matrix　日本語'!#REF!</f>
        <v>#REF!</v>
      </c>
      <c r="C64" s="327"/>
      <c r="D64" s="325"/>
      <c r="E64" s="113"/>
      <c r="F64" s="113"/>
      <c r="G64" s="320" t="s">
        <v>1753</v>
      </c>
      <c r="H64" s="138" t="s">
        <v>1754</v>
      </c>
      <c r="I64" s="326"/>
      <c r="J64" s="325"/>
      <c r="K64" s="113"/>
      <c r="L64" s="113"/>
    </row>
    <row r="65" spans="1:12" ht="25.5">
      <c r="A65" s="323" t="e">
        <f>'IoT Controls Matrix　日本語'!#REF!</f>
        <v>#REF!</v>
      </c>
      <c r="B65" s="324" t="e">
        <f>'IoT Controls Matrix　日本語'!#REF!</f>
        <v>#REF!</v>
      </c>
      <c r="C65" s="327"/>
      <c r="D65" s="325"/>
      <c r="E65" s="113"/>
      <c r="F65" s="113"/>
      <c r="G65" s="320" t="s">
        <v>1755</v>
      </c>
      <c r="H65" s="138" t="s">
        <v>1756</v>
      </c>
      <c r="I65" s="326"/>
      <c r="J65" s="325"/>
      <c r="K65" s="113"/>
      <c r="L65" s="113"/>
    </row>
    <row r="66" spans="1:12" ht="25.5">
      <c r="A66" s="318" t="e">
        <f>'IoT Controls Matrix　日本語'!#REF!</f>
        <v>#REF!</v>
      </c>
      <c r="B66" s="319" t="e">
        <f>'IoT Controls Matrix　日本語'!#REF!</f>
        <v>#REF!</v>
      </c>
      <c r="C66" s="327"/>
      <c r="D66" s="325"/>
      <c r="E66" s="113"/>
      <c r="F66" s="113"/>
      <c r="G66" s="320" t="s">
        <v>1757</v>
      </c>
      <c r="H66" s="138" t="s">
        <v>1758</v>
      </c>
      <c r="I66" s="326"/>
      <c r="J66" s="325"/>
      <c r="K66" s="113"/>
      <c r="L66" s="113"/>
    </row>
    <row r="67" spans="1:12" ht="12.75">
      <c r="A67" s="323" t="e">
        <f>'IoT Controls Matrix　日本語'!#REF!</f>
        <v>#REF!</v>
      </c>
      <c r="B67" s="324" t="e">
        <f>'IoT Controls Matrix　日本語'!#REF!</f>
        <v>#REF!</v>
      </c>
      <c r="C67" s="327"/>
      <c r="D67" s="325"/>
      <c r="E67" s="113"/>
      <c r="F67" s="113"/>
      <c r="G67" s="320" t="s">
        <v>1759</v>
      </c>
      <c r="H67" s="138" t="s">
        <v>1760</v>
      </c>
      <c r="I67" s="326"/>
      <c r="J67" s="325"/>
      <c r="K67" s="113"/>
      <c r="L67" s="113"/>
    </row>
    <row r="68" spans="1:12" ht="25.5">
      <c r="A68" s="318" t="e">
        <f>'IoT Controls Matrix　日本語'!#REF!</f>
        <v>#REF!</v>
      </c>
      <c r="B68" s="319" t="e">
        <f>'IoT Controls Matrix　日本語'!#REF!</f>
        <v>#REF!</v>
      </c>
      <c r="C68" s="327"/>
      <c r="D68" s="325"/>
      <c r="E68" s="113"/>
      <c r="F68" s="113"/>
      <c r="G68" s="320" t="s">
        <v>1761</v>
      </c>
      <c r="H68" s="138" t="s">
        <v>1762</v>
      </c>
      <c r="I68" s="326"/>
      <c r="J68" s="325"/>
      <c r="K68" s="113"/>
      <c r="L68" s="113"/>
    </row>
    <row r="69" spans="1:12" ht="38.25">
      <c r="A69" s="323" t="e">
        <f>'IoT Controls Matrix　日本語'!#REF!</f>
        <v>#REF!</v>
      </c>
      <c r="B69" s="324" t="e">
        <f>'IoT Controls Matrix　日本語'!#REF!</f>
        <v>#REF!</v>
      </c>
      <c r="C69" s="327"/>
      <c r="D69" s="325"/>
      <c r="E69" s="113"/>
      <c r="F69" s="113"/>
      <c r="G69" s="320" t="s">
        <v>1763</v>
      </c>
      <c r="H69" s="138" t="s">
        <v>1764</v>
      </c>
      <c r="I69" s="326"/>
      <c r="J69" s="325"/>
      <c r="K69" s="113"/>
      <c r="L69" s="113"/>
    </row>
    <row r="70" spans="1:12" ht="12.75">
      <c r="A70" s="318" t="e">
        <f>'IoT Controls Matrix　日本語'!#REF!</f>
        <v>#REF!</v>
      </c>
      <c r="B70" s="319" t="e">
        <f>'IoT Controls Matrix　日本語'!#REF!</f>
        <v>#REF!</v>
      </c>
      <c r="C70" s="327"/>
      <c r="D70" s="325"/>
      <c r="E70" s="113"/>
      <c r="F70" s="113"/>
      <c r="G70" s="320" t="s">
        <v>1765</v>
      </c>
      <c r="H70" s="138" t="s">
        <v>1766</v>
      </c>
      <c r="I70" s="326"/>
      <c r="J70" s="325"/>
      <c r="K70" s="113"/>
      <c r="L70" s="113"/>
    </row>
    <row r="71" spans="1:12" ht="25.5">
      <c r="A71" s="323" t="e">
        <f>'IoT Controls Matrix　日本語'!#REF!</f>
        <v>#REF!</v>
      </c>
      <c r="B71" s="324" t="e">
        <f>'IoT Controls Matrix　日本語'!#REF!</f>
        <v>#REF!</v>
      </c>
      <c r="C71" s="327"/>
      <c r="D71" s="325"/>
      <c r="E71" s="113"/>
      <c r="F71" s="113"/>
      <c r="G71" s="320" t="s">
        <v>1767</v>
      </c>
      <c r="H71" s="138" t="s">
        <v>1768</v>
      </c>
      <c r="I71" s="326"/>
      <c r="J71" s="325"/>
      <c r="K71" s="113"/>
      <c r="L71" s="113"/>
    </row>
    <row r="72" spans="1:12" ht="12.75">
      <c r="A72" s="318" t="e">
        <f>'IoT Controls Matrix　日本語'!#REF!</f>
        <v>#REF!</v>
      </c>
      <c r="B72" s="319" t="e">
        <f>'IoT Controls Matrix　日本語'!#REF!</f>
        <v>#REF!</v>
      </c>
      <c r="C72" s="327"/>
      <c r="D72" s="325"/>
      <c r="E72" s="113"/>
      <c r="F72" s="113"/>
      <c r="G72" s="320" t="s">
        <v>1769</v>
      </c>
      <c r="H72" s="138" t="s">
        <v>1770</v>
      </c>
      <c r="I72" s="326"/>
      <c r="J72" s="325"/>
      <c r="K72" s="113"/>
      <c r="L72" s="113"/>
    </row>
    <row r="73" spans="1:12" ht="25.5">
      <c r="A73" s="323" t="e">
        <f>'IoT Controls Matrix　日本語'!#REF!</f>
        <v>#REF!</v>
      </c>
      <c r="B73" s="324" t="e">
        <f>'IoT Controls Matrix　日本語'!#REF!</f>
        <v>#REF!</v>
      </c>
      <c r="C73" s="327"/>
      <c r="D73" s="325"/>
      <c r="E73" s="113"/>
      <c r="F73" s="113"/>
      <c r="G73" s="320" t="s">
        <v>1771</v>
      </c>
      <c r="H73" s="138" t="s">
        <v>1772</v>
      </c>
      <c r="I73" s="326"/>
      <c r="J73" s="325"/>
      <c r="K73" s="113"/>
      <c r="L73" s="113"/>
    </row>
    <row r="74" spans="1:12" ht="25.5">
      <c r="A74" s="318" t="e">
        <f>'IoT Controls Matrix　日本語'!#REF!</f>
        <v>#REF!</v>
      </c>
      <c r="B74" s="319" t="e">
        <f>'IoT Controls Matrix　日本語'!#REF!</f>
        <v>#REF!</v>
      </c>
      <c r="C74" s="327"/>
      <c r="D74" s="325"/>
      <c r="E74" s="113"/>
      <c r="F74" s="113"/>
      <c r="G74" s="320" t="s">
        <v>1773</v>
      </c>
      <c r="H74" s="138" t="s">
        <v>1774</v>
      </c>
      <c r="I74" s="326"/>
      <c r="J74" s="325"/>
      <c r="K74" s="113"/>
      <c r="L74" s="113"/>
    </row>
    <row r="75" spans="1:12" ht="25.5">
      <c r="A75" s="323" t="e">
        <f>'IoT Controls Matrix　日本語'!#REF!</f>
        <v>#REF!</v>
      </c>
      <c r="B75" s="324" t="e">
        <f>'IoT Controls Matrix　日本語'!#REF!</f>
        <v>#REF!</v>
      </c>
      <c r="C75" s="327"/>
      <c r="D75" s="325"/>
      <c r="E75" s="113"/>
      <c r="F75" s="113"/>
      <c r="G75" s="320" t="s">
        <v>1775</v>
      </c>
      <c r="H75" s="138" t="s">
        <v>1776</v>
      </c>
      <c r="I75" s="326"/>
      <c r="J75" s="325"/>
      <c r="K75" s="113"/>
      <c r="L75" s="113"/>
    </row>
    <row r="76" spans="1:12" ht="38.25">
      <c r="A76" s="318" t="e">
        <f>'IoT Controls Matrix　日本語'!#REF!</f>
        <v>#REF!</v>
      </c>
      <c r="B76" s="319" t="e">
        <f>'IoT Controls Matrix　日本語'!#REF!</f>
        <v>#REF!</v>
      </c>
      <c r="C76" s="327"/>
      <c r="D76" s="325"/>
      <c r="E76" s="113"/>
      <c r="F76" s="113"/>
      <c r="G76" s="320" t="s">
        <v>1777</v>
      </c>
      <c r="H76" s="138" t="s">
        <v>1778</v>
      </c>
      <c r="I76" s="326"/>
      <c r="J76" s="325"/>
      <c r="K76" s="113"/>
      <c r="L76" s="113"/>
    </row>
    <row r="77" spans="1:12" ht="12.75">
      <c r="A77" s="323" t="e">
        <f>'IoT Controls Matrix　日本語'!#REF!</f>
        <v>#REF!</v>
      </c>
      <c r="B77" s="324" t="e">
        <f>'IoT Controls Matrix　日本語'!#REF!</f>
        <v>#REF!</v>
      </c>
      <c r="C77" s="327"/>
      <c r="D77" s="325"/>
      <c r="E77" s="113"/>
      <c r="F77" s="113"/>
      <c r="G77" s="320" t="s">
        <v>1779</v>
      </c>
      <c r="H77" s="138" t="s">
        <v>1780</v>
      </c>
      <c r="I77" s="326"/>
      <c r="J77" s="325"/>
      <c r="K77" s="113"/>
      <c r="L77" s="113"/>
    </row>
    <row r="78" spans="1:12" ht="12.75">
      <c r="A78" s="318" t="e">
        <f>'IoT Controls Matrix　日本語'!#REF!</f>
        <v>#REF!</v>
      </c>
      <c r="B78" s="319" t="e">
        <f>'IoT Controls Matrix　日本語'!#REF!</f>
        <v>#REF!</v>
      </c>
      <c r="C78" s="327"/>
      <c r="D78" s="325"/>
      <c r="E78" s="113"/>
      <c r="F78" s="113"/>
      <c r="G78" s="320" t="s">
        <v>1781</v>
      </c>
      <c r="H78" s="138" t="s">
        <v>1782</v>
      </c>
      <c r="I78" s="326"/>
      <c r="J78" s="325"/>
      <c r="K78" s="113"/>
      <c r="L78" s="113"/>
    </row>
    <row r="79" spans="1:12" ht="25.5">
      <c r="A79" s="323" t="e">
        <f>'IoT Controls Matrix　日本語'!#REF!</f>
        <v>#REF!</v>
      </c>
      <c r="B79" s="324" t="e">
        <f>'IoT Controls Matrix　日本語'!#REF!</f>
        <v>#REF!</v>
      </c>
      <c r="C79" s="327"/>
      <c r="D79" s="325"/>
      <c r="E79" s="113"/>
      <c r="F79" s="113"/>
      <c r="G79" s="320" t="s">
        <v>1783</v>
      </c>
      <c r="H79" s="138" t="s">
        <v>1784</v>
      </c>
      <c r="I79" s="326"/>
      <c r="J79" s="325"/>
      <c r="K79" s="113"/>
      <c r="L79" s="113"/>
    </row>
    <row r="80" spans="1:12" ht="12.75">
      <c r="A80" s="318" t="e">
        <f>'IoT Controls Matrix　日本語'!#REF!</f>
        <v>#REF!</v>
      </c>
      <c r="B80" s="319" t="e">
        <f>'IoT Controls Matrix　日本語'!#REF!</f>
        <v>#REF!</v>
      </c>
      <c r="C80" s="327"/>
      <c r="D80" s="325"/>
      <c r="E80" s="113"/>
      <c r="F80" s="113"/>
      <c r="G80" s="320" t="s">
        <v>1785</v>
      </c>
      <c r="H80" s="138" t="s">
        <v>1786</v>
      </c>
      <c r="I80" s="326"/>
      <c r="J80" s="325"/>
      <c r="K80" s="113"/>
      <c r="L80" s="113"/>
    </row>
    <row r="81" spans="1:12" ht="12.75">
      <c r="A81" s="323" t="e">
        <f>'IoT Controls Matrix　日本語'!#REF!</f>
        <v>#REF!</v>
      </c>
      <c r="B81" s="324" t="e">
        <f>'IoT Controls Matrix　日本語'!#REF!</f>
        <v>#REF!</v>
      </c>
      <c r="C81" s="327"/>
      <c r="D81" s="325"/>
      <c r="E81" s="113"/>
      <c r="F81" s="113"/>
      <c r="G81" s="320" t="s">
        <v>1787</v>
      </c>
      <c r="H81" s="138" t="s">
        <v>1788</v>
      </c>
      <c r="I81" s="326"/>
      <c r="J81" s="325"/>
      <c r="K81" s="113"/>
      <c r="L81" s="113"/>
    </row>
    <row r="82" spans="1:12" ht="51">
      <c r="A82" s="318" t="e">
        <f>'IoT Controls Matrix　日本語'!#REF!</f>
        <v>#REF!</v>
      </c>
      <c r="B82" s="319" t="e">
        <f>'IoT Controls Matrix　日本語'!#REF!</f>
        <v>#REF!</v>
      </c>
      <c r="C82" s="327"/>
      <c r="D82" s="325"/>
      <c r="E82" s="113"/>
      <c r="F82" s="113"/>
      <c r="G82" s="320" t="s">
        <v>1789</v>
      </c>
      <c r="H82" s="138" t="s">
        <v>1790</v>
      </c>
      <c r="I82" s="326"/>
      <c r="J82" s="325"/>
      <c r="K82" s="113"/>
      <c r="L82" s="113"/>
    </row>
    <row r="83" spans="1:12" ht="25.5">
      <c r="A83" s="323" t="e">
        <f>'IoT Controls Matrix　日本語'!#REF!</f>
        <v>#REF!</v>
      </c>
      <c r="B83" s="324" t="e">
        <f>'IoT Controls Matrix　日本語'!#REF!</f>
        <v>#REF!</v>
      </c>
      <c r="C83" s="327"/>
      <c r="D83" s="325"/>
      <c r="E83" s="113"/>
      <c r="F83" s="113"/>
      <c r="G83" s="320" t="s">
        <v>1791</v>
      </c>
      <c r="H83" s="138" t="s">
        <v>1792</v>
      </c>
      <c r="I83" s="326"/>
      <c r="J83" s="325"/>
      <c r="K83" s="113"/>
      <c r="L83" s="113"/>
    </row>
    <row r="84" spans="1:12" ht="25.5">
      <c r="A84" s="318" t="e">
        <f>'IoT Controls Matrix　日本語'!#REF!</f>
        <v>#REF!</v>
      </c>
      <c r="B84" s="319" t="e">
        <f>'IoT Controls Matrix　日本語'!#REF!</f>
        <v>#REF!</v>
      </c>
      <c r="C84" s="327"/>
      <c r="D84" s="325"/>
      <c r="E84" s="113"/>
      <c r="F84" s="113"/>
      <c r="G84" s="320" t="s">
        <v>1793</v>
      </c>
      <c r="H84" s="138" t="s">
        <v>1794</v>
      </c>
      <c r="I84" s="326"/>
      <c r="J84" s="325"/>
      <c r="K84" s="113"/>
      <c r="L84" s="113"/>
    </row>
    <row r="85" spans="1:12" ht="12.75">
      <c r="A85" s="323" t="e">
        <f t="shared" ref="A85:B85" si="24">#REF!</f>
        <v>#REF!</v>
      </c>
      <c r="B85" s="324" t="e">
        <f t="shared" si="24"/>
        <v>#REF!</v>
      </c>
      <c r="C85" s="327"/>
      <c r="D85" s="325"/>
      <c r="E85" s="113"/>
      <c r="F85" s="113"/>
      <c r="G85" s="329"/>
      <c r="H85" s="137"/>
      <c r="I85" s="326"/>
      <c r="J85" s="325"/>
      <c r="K85" s="113"/>
      <c r="L85" s="113"/>
    </row>
    <row r="86" spans="1:12" ht="12.75">
      <c r="A86" s="318" t="e">
        <f>'IoT Controls Matrix　日本語'!#REF!</f>
        <v>#REF!</v>
      </c>
      <c r="B86" s="319" t="e">
        <f>'IoT Controls Matrix　日本語'!#REF!</f>
        <v>#REF!</v>
      </c>
      <c r="C86" s="327"/>
      <c r="D86" s="325"/>
      <c r="E86" s="113"/>
      <c r="F86" s="113"/>
      <c r="G86" s="329"/>
      <c r="H86" s="137"/>
      <c r="I86" s="326"/>
      <c r="J86" s="325"/>
      <c r="K86" s="113"/>
      <c r="L86" s="113"/>
    </row>
    <row r="87" spans="1:12" ht="12.75">
      <c r="A87" s="323" t="e">
        <f>'IoT Controls Matrix　日本語'!#REF!</f>
        <v>#REF!</v>
      </c>
      <c r="B87" s="324" t="e">
        <f>'IoT Controls Matrix　日本語'!#REF!</f>
        <v>#REF!</v>
      </c>
      <c r="C87" s="327"/>
      <c r="D87" s="325"/>
      <c r="E87" s="113"/>
      <c r="F87" s="113"/>
      <c r="G87" s="329"/>
      <c r="H87" s="137"/>
      <c r="I87" s="326"/>
      <c r="J87" s="325"/>
      <c r="K87" s="113"/>
      <c r="L87" s="113"/>
    </row>
    <row r="88" spans="1:12" ht="12.75">
      <c r="A88" s="318" t="e">
        <f>'IoT Controls Matrix　日本語'!#REF!</f>
        <v>#REF!</v>
      </c>
      <c r="B88" s="319" t="e">
        <f>'IoT Controls Matrix　日本語'!#REF!</f>
        <v>#REF!</v>
      </c>
      <c r="C88" s="327"/>
      <c r="D88" s="325"/>
      <c r="E88" s="113"/>
      <c r="F88" s="113"/>
      <c r="G88" s="329"/>
      <c r="H88" s="137"/>
      <c r="I88" s="326"/>
      <c r="J88" s="325"/>
      <c r="K88" s="113"/>
      <c r="L88" s="113"/>
    </row>
    <row r="89" spans="1:12" ht="12.75">
      <c r="A89" s="323" t="e">
        <f>'IoT Controls Matrix　日本語'!#REF!</f>
        <v>#REF!</v>
      </c>
      <c r="B89" s="324" t="e">
        <f>'IoT Controls Matrix　日本語'!#REF!</f>
        <v>#REF!</v>
      </c>
      <c r="C89" s="327"/>
      <c r="D89" s="325"/>
      <c r="E89" s="113"/>
      <c r="F89" s="113"/>
      <c r="G89" s="329"/>
      <c r="H89" s="137"/>
      <c r="I89" s="326"/>
      <c r="J89" s="325"/>
      <c r="K89" s="113"/>
      <c r="L89" s="113"/>
    </row>
    <row r="90" spans="1:12" ht="12.75">
      <c r="A90" s="318" t="e">
        <f>'IoT Controls Matrix　日本語'!#REF!</f>
        <v>#REF!</v>
      </c>
      <c r="B90" s="319" t="e">
        <f>'IoT Controls Matrix　日本語'!#REF!</f>
        <v>#REF!</v>
      </c>
      <c r="C90" s="327"/>
      <c r="D90" s="325"/>
      <c r="E90" s="113"/>
      <c r="F90" s="113"/>
      <c r="G90" s="329"/>
      <c r="H90" s="137"/>
      <c r="I90" s="326"/>
      <c r="J90" s="325"/>
      <c r="K90" s="113"/>
      <c r="L90" s="113"/>
    </row>
    <row r="91" spans="1:12" ht="12.75">
      <c r="A91" s="323" t="e">
        <f>'IoT Controls Matrix　日本語'!#REF!</f>
        <v>#REF!</v>
      </c>
      <c r="B91" s="324" t="e">
        <f>'IoT Controls Matrix　日本語'!#REF!</f>
        <v>#REF!</v>
      </c>
      <c r="C91" s="327"/>
      <c r="D91" s="325"/>
      <c r="E91" s="113"/>
      <c r="F91" s="113"/>
      <c r="G91" s="329"/>
      <c r="H91" s="137"/>
      <c r="I91" s="326"/>
      <c r="J91" s="325"/>
      <c r="K91" s="113"/>
      <c r="L91" s="113"/>
    </row>
    <row r="92" spans="1:12" ht="12.75">
      <c r="A92" s="318" t="e">
        <f>'IoT Controls Matrix　日本語'!#REF!</f>
        <v>#REF!</v>
      </c>
      <c r="B92" s="319" t="e">
        <f>'IoT Controls Matrix　日本語'!#REF!</f>
        <v>#REF!</v>
      </c>
      <c r="C92" s="327"/>
      <c r="D92" s="325"/>
      <c r="E92" s="113"/>
      <c r="F92" s="113"/>
      <c r="G92" s="329"/>
      <c r="H92" s="137"/>
      <c r="I92" s="326"/>
      <c r="J92" s="325"/>
      <c r="K92" s="113"/>
      <c r="L92" s="113"/>
    </row>
    <row r="93" spans="1:12" ht="12.75">
      <c r="A93" s="323" t="e">
        <f t="shared" ref="A93:B93" si="25">#REF!</f>
        <v>#REF!</v>
      </c>
      <c r="B93" s="324" t="e">
        <f t="shared" si="25"/>
        <v>#REF!</v>
      </c>
      <c r="C93" s="327"/>
      <c r="D93" s="325"/>
      <c r="E93" s="113"/>
      <c r="F93" s="113"/>
      <c r="G93" s="329"/>
      <c r="H93" s="137"/>
      <c r="I93" s="326"/>
      <c r="J93" s="325"/>
      <c r="K93" s="113"/>
      <c r="L93" s="113"/>
    </row>
    <row r="94" spans="1:12" ht="12.75">
      <c r="A94" s="318" t="e">
        <f>'IoT Controls Matrix　日本語'!#REF!</f>
        <v>#REF!</v>
      </c>
      <c r="B94" s="319" t="e">
        <f>'IoT Controls Matrix　日本語'!#REF!</f>
        <v>#REF!</v>
      </c>
      <c r="C94" s="327"/>
      <c r="D94" s="325"/>
      <c r="E94" s="113"/>
      <c r="F94" s="113"/>
      <c r="G94" s="329"/>
      <c r="H94" s="137"/>
      <c r="I94" s="326"/>
      <c r="J94" s="325"/>
      <c r="K94" s="113"/>
      <c r="L94" s="113"/>
    </row>
    <row r="95" spans="1:12" ht="12.75">
      <c r="A95" s="323" t="e">
        <f>'IoT Controls Matrix　日本語'!#REF!</f>
        <v>#REF!</v>
      </c>
      <c r="B95" s="324" t="e">
        <f>'IoT Controls Matrix　日本語'!#REF!</f>
        <v>#REF!</v>
      </c>
      <c r="C95" s="327"/>
      <c r="D95" s="325"/>
      <c r="E95" s="113"/>
      <c r="F95" s="113"/>
      <c r="G95" s="329"/>
      <c r="H95" s="137"/>
      <c r="I95" s="326"/>
      <c r="J95" s="325"/>
      <c r="K95" s="113"/>
      <c r="L95" s="113"/>
    </row>
    <row r="96" spans="1:12" ht="12.75">
      <c r="A96" s="318" t="e">
        <f>'IoT Controls Matrix　日本語'!#REF!</f>
        <v>#REF!</v>
      </c>
      <c r="B96" s="319" t="e">
        <f>'IoT Controls Matrix　日本語'!#REF!</f>
        <v>#REF!</v>
      </c>
      <c r="C96" s="327"/>
      <c r="D96" s="325"/>
      <c r="E96" s="113"/>
      <c r="F96" s="113"/>
      <c r="G96" s="329"/>
      <c r="H96" s="137"/>
      <c r="I96" s="326"/>
      <c r="J96" s="325"/>
      <c r="K96" s="113"/>
      <c r="L96" s="113"/>
    </row>
    <row r="97" spans="1:12" ht="12.75">
      <c r="A97" s="323" t="e">
        <f t="shared" ref="A97:B97" si="26">#REF!</f>
        <v>#REF!</v>
      </c>
      <c r="B97" s="324" t="e">
        <f t="shared" si="26"/>
        <v>#REF!</v>
      </c>
      <c r="C97" s="327"/>
      <c r="D97" s="325"/>
      <c r="E97" s="113"/>
      <c r="F97" s="113"/>
      <c r="G97" s="329"/>
      <c r="H97" s="137"/>
      <c r="I97" s="326"/>
      <c r="J97" s="325"/>
      <c r="K97" s="113"/>
      <c r="L97" s="113"/>
    </row>
    <row r="98" spans="1:12" ht="12.75">
      <c r="A98" s="318" t="e">
        <f>'IoT Controls Matrix　日本語'!#REF!</f>
        <v>#REF!</v>
      </c>
      <c r="B98" s="319" t="e">
        <f>'IoT Controls Matrix　日本語'!#REF!</f>
        <v>#REF!</v>
      </c>
      <c r="C98" s="327"/>
      <c r="D98" s="325"/>
      <c r="E98" s="113"/>
      <c r="F98" s="113"/>
      <c r="G98" s="329"/>
      <c r="H98" s="137"/>
      <c r="I98" s="326"/>
      <c r="J98" s="325"/>
      <c r="K98" s="113"/>
      <c r="L98" s="113"/>
    </row>
    <row r="99" spans="1:12" ht="12.75">
      <c r="A99" s="323" t="e">
        <f>'IoT Controls Matrix　日本語'!#REF!</f>
        <v>#REF!</v>
      </c>
      <c r="B99" s="324" t="e">
        <f>'IoT Controls Matrix　日本語'!#REF!</f>
        <v>#REF!</v>
      </c>
      <c r="C99" s="327"/>
      <c r="D99" s="325"/>
      <c r="E99" s="113"/>
      <c r="F99" s="113"/>
      <c r="G99" s="329"/>
      <c r="H99" s="137"/>
      <c r="I99" s="326"/>
      <c r="J99" s="325"/>
      <c r="K99" s="113"/>
      <c r="L99" s="113"/>
    </row>
    <row r="100" spans="1:12" ht="12.75">
      <c r="A100" s="318" t="e">
        <f t="shared" ref="A100:B100" si="27">#REF!</f>
        <v>#REF!</v>
      </c>
      <c r="B100" s="319" t="e">
        <f t="shared" si="27"/>
        <v>#REF!</v>
      </c>
      <c r="C100" s="327"/>
      <c r="D100" s="325"/>
      <c r="E100" s="113"/>
      <c r="F100" s="113"/>
      <c r="G100" s="329"/>
      <c r="H100" s="137"/>
      <c r="I100" s="326"/>
      <c r="J100" s="325"/>
      <c r="K100" s="113"/>
      <c r="L100" s="113"/>
    </row>
    <row r="101" spans="1:12" ht="12.75">
      <c r="A101" s="323" t="e">
        <f>'IoT Controls Matrix　日本語'!#REF!</f>
        <v>#REF!</v>
      </c>
      <c r="B101" s="324" t="e">
        <f>'IoT Controls Matrix　日本語'!#REF!</f>
        <v>#REF!</v>
      </c>
      <c r="C101" s="327"/>
      <c r="D101" s="325"/>
      <c r="E101" s="113"/>
      <c r="F101" s="113"/>
      <c r="G101" s="329"/>
      <c r="H101" s="137"/>
      <c r="I101" s="326"/>
      <c r="J101" s="325"/>
      <c r="K101" s="113"/>
      <c r="L101" s="113"/>
    </row>
    <row r="102" spans="1:12" ht="12.75">
      <c r="A102" s="318" t="e">
        <f>'IoT Controls Matrix　日本語'!#REF!</f>
        <v>#REF!</v>
      </c>
      <c r="B102" s="319" t="e">
        <f>'IoT Controls Matrix　日本語'!#REF!</f>
        <v>#REF!</v>
      </c>
      <c r="C102" s="327"/>
      <c r="D102" s="325"/>
      <c r="E102" s="113"/>
      <c r="F102" s="113"/>
      <c r="G102" s="329"/>
      <c r="H102" s="137"/>
      <c r="I102" s="326"/>
      <c r="J102" s="325"/>
      <c r="K102" s="113"/>
      <c r="L102" s="113"/>
    </row>
    <row r="103" spans="1:12" ht="12.75">
      <c r="A103" s="323" t="e">
        <f>'IoT Controls Matrix　日本語'!#REF!</f>
        <v>#REF!</v>
      </c>
      <c r="B103" s="324" t="e">
        <f>'IoT Controls Matrix　日本語'!#REF!</f>
        <v>#REF!</v>
      </c>
      <c r="C103" s="327"/>
      <c r="D103" s="325"/>
      <c r="E103" s="113"/>
      <c r="F103" s="113"/>
      <c r="G103" s="329"/>
      <c r="H103" s="137"/>
      <c r="I103" s="326"/>
      <c r="J103" s="325"/>
      <c r="K103" s="113"/>
      <c r="L103" s="113"/>
    </row>
    <row r="104" spans="1:12" ht="12.75">
      <c r="A104" s="318" t="e">
        <f>'IoT Controls Matrix　日本語'!#REF!</f>
        <v>#REF!</v>
      </c>
      <c r="B104" s="319" t="e">
        <f>'IoT Controls Matrix　日本語'!#REF!</f>
        <v>#REF!</v>
      </c>
      <c r="C104" s="327"/>
      <c r="D104" s="325"/>
      <c r="E104" s="113"/>
      <c r="F104" s="113"/>
      <c r="G104" s="329"/>
      <c r="H104" s="137"/>
      <c r="I104" s="326"/>
      <c r="J104" s="325"/>
      <c r="K104" s="113"/>
      <c r="L104" s="113"/>
    </row>
    <row r="105" spans="1:12" ht="12.75">
      <c r="A105" s="323" t="e">
        <f>'IoT Controls Matrix　日本語'!#REF!</f>
        <v>#REF!</v>
      </c>
      <c r="B105" s="324" t="e">
        <f>'IoT Controls Matrix　日本語'!#REF!</f>
        <v>#REF!</v>
      </c>
      <c r="C105" s="327"/>
      <c r="D105" s="325"/>
      <c r="E105" s="113"/>
      <c r="F105" s="113"/>
      <c r="G105" s="329"/>
      <c r="H105" s="137"/>
      <c r="I105" s="326"/>
      <c r="J105" s="325"/>
      <c r="K105" s="113"/>
      <c r="L105" s="113"/>
    </row>
    <row r="106" spans="1:12" ht="12.75">
      <c r="A106" s="318" t="e">
        <f>'IoT Controls Matrix　日本語'!#REF!</f>
        <v>#REF!</v>
      </c>
      <c r="B106" s="319" t="e">
        <f>'IoT Controls Matrix　日本語'!#REF!</f>
        <v>#REF!</v>
      </c>
      <c r="C106" s="327"/>
      <c r="D106" s="325"/>
      <c r="E106" s="113"/>
      <c r="F106" s="113"/>
      <c r="G106" s="329"/>
      <c r="H106" s="137"/>
      <c r="I106" s="326"/>
      <c r="J106" s="325"/>
      <c r="K106" s="113"/>
      <c r="L106" s="113"/>
    </row>
    <row r="107" spans="1:12" ht="12.75">
      <c r="A107" s="323" t="e">
        <f>'IoT Controls Matrix　日本語'!#REF!</f>
        <v>#REF!</v>
      </c>
      <c r="B107" s="324" t="e">
        <f>'IoT Controls Matrix　日本語'!#REF!</f>
        <v>#REF!</v>
      </c>
      <c r="C107" s="327"/>
      <c r="D107" s="325"/>
      <c r="E107" s="113"/>
      <c r="F107" s="113"/>
      <c r="G107" s="329"/>
      <c r="H107" s="137"/>
      <c r="I107" s="326"/>
      <c r="J107" s="325"/>
      <c r="K107" s="113"/>
      <c r="L107" s="113"/>
    </row>
    <row r="108" spans="1:12" ht="13.15">
      <c r="A108" s="318" t="e">
        <f>'IoT Controls Matrix　日本語'!#REF!</f>
        <v>#REF!</v>
      </c>
      <c r="B108" s="319" t="e">
        <f>'IoT Controls Matrix　日本語'!#REF!</f>
        <v>#REF!</v>
      </c>
      <c r="C108" s="330" t="s">
        <v>1629</v>
      </c>
      <c r="D108" s="325"/>
      <c r="E108" s="113"/>
      <c r="F108" s="113"/>
      <c r="G108" s="329"/>
      <c r="H108" s="137"/>
      <c r="I108" s="326"/>
      <c r="J108" s="325"/>
      <c r="K108" s="113"/>
      <c r="L108" s="113"/>
    </row>
    <row r="109" spans="1:12" ht="12.75">
      <c r="A109" s="323" t="e">
        <f>'IoT Controls Matrix　日本語'!#REF!</f>
        <v>#REF!</v>
      </c>
      <c r="B109" s="324" t="e">
        <f>'IoT Controls Matrix　日本語'!#REF!</f>
        <v>#REF!</v>
      </c>
      <c r="C109" s="327"/>
      <c r="D109" s="325"/>
      <c r="E109" s="113"/>
      <c r="F109" s="113"/>
      <c r="G109" s="329"/>
      <c r="H109" s="137"/>
      <c r="I109" s="326"/>
      <c r="J109" s="325"/>
      <c r="K109" s="113"/>
      <c r="L109" s="113"/>
    </row>
    <row r="110" spans="1:12" ht="12.75">
      <c r="A110" s="318" t="e">
        <f>'IoT Controls Matrix　日本語'!#REF!</f>
        <v>#REF!</v>
      </c>
      <c r="B110" s="319" t="e">
        <f>'IoT Controls Matrix　日本語'!#REF!</f>
        <v>#REF!</v>
      </c>
      <c r="C110" s="327"/>
      <c r="D110" s="325"/>
      <c r="E110" s="113"/>
      <c r="F110" s="113"/>
      <c r="G110" s="329"/>
      <c r="H110" s="137"/>
      <c r="I110" s="326"/>
      <c r="J110" s="325"/>
      <c r="K110" s="113"/>
      <c r="L110" s="113"/>
    </row>
    <row r="111" spans="1:12" ht="12.75">
      <c r="A111" s="323" t="e">
        <f>'IoT Controls Matrix　日本語'!#REF!</f>
        <v>#REF!</v>
      </c>
      <c r="B111" s="324" t="e">
        <f>'IoT Controls Matrix　日本語'!#REF!</f>
        <v>#REF!</v>
      </c>
      <c r="C111" s="327"/>
      <c r="D111" s="325"/>
      <c r="E111" s="113"/>
      <c r="F111" s="113"/>
      <c r="G111" s="329"/>
      <c r="H111" s="137"/>
      <c r="I111" s="326"/>
      <c r="J111" s="325"/>
      <c r="K111" s="113"/>
      <c r="L111" s="113"/>
    </row>
    <row r="112" spans="1:12" ht="12.75">
      <c r="A112" s="318" t="e">
        <f>'IoT Controls Matrix　日本語'!#REF!</f>
        <v>#REF!</v>
      </c>
      <c r="B112" s="319" t="e">
        <f>'IoT Controls Matrix　日本語'!#REF!</f>
        <v>#REF!</v>
      </c>
      <c r="C112" s="327"/>
      <c r="D112" s="325"/>
      <c r="E112" s="113"/>
      <c r="F112" s="113"/>
      <c r="G112" s="329"/>
      <c r="H112" s="137"/>
      <c r="I112" s="326"/>
      <c r="J112" s="325"/>
      <c r="K112" s="113"/>
      <c r="L112" s="113"/>
    </row>
    <row r="113" spans="1:12" ht="12.75">
      <c r="A113" s="323" t="e">
        <f>'IoT Controls Matrix　日本語'!#REF!</f>
        <v>#REF!</v>
      </c>
      <c r="B113" s="324" t="e">
        <f>'IoT Controls Matrix　日本語'!#REF!</f>
        <v>#REF!</v>
      </c>
      <c r="C113" s="327"/>
      <c r="D113" s="325"/>
      <c r="E113" s="113"/>
      <c r="F113" s="113"/>
      <c r="G113" s="329"/>
      <c r="H113" s="137"/>
      <c r="I113" s="326"/>
      <c r="J113" s="325"/>
      <c r="K113" s="113"/>
      <c r="L113" s="113"/>
    </row>
    <row r="114" spans="1:12" ht="12.75">
      <c r="A114" s="318" t="e">
        <f>'IoT Controls Matrix　日本語'!#REF!</f>
        <v>#REF!</v>
      </c>
      <c r="B114" s="319" t="e">
        <f>'IoT Controls Matrix　日本語'!#REF!</f>
        <v>#REF!</v>
      </c>
      <c r="C114" s="327"/>
      <c r="D114" s="325"/>
      <c r="E114" s="113"/>
      <c r="F114" s="113"/>
      <c r="G114" s="329"/>
      <c r="H114" s="137"/>
      <c r="I114" s="326"/>
      <c r="J114" s="325"/>
      <c r="K114" s="113"/>
      <c r="L114" s="113"/>
    </row>
    <row r="115" spans="1:12" ht="12.75">
      <c r="A115" s="323" t="e">
        <f>'IoT Controls Matrix　日本語'!#REF!</f>
        <v>#REF!</v>
      </c>
      <c r="B115" s="324" t="e">
        <f>'IoT Controls Matrix　日本語'!#REF!</f>
        <v>#REF!</v>
      </c>
      <c r="C115" s="327"/>
      <c r="D115" s="325"/>
      <c r="E115" s="113"/>
      <c r="F115" s="113"/>
      <c r="G115" s="329"/>
      <c r="H115" s="137"/>
      <c r="I115" s="326"/>
      <c r="J115" s="325"/>
      <c r="K115" s="113"/>
      <c r="L115" s="113"/>
    </row>
    <row r="116" spans="1:12" ht="12.75">
      <c r="A116" s="318" t="e">
        <f>'IoT Controls Matrix　日本語'!#REF!</f>
        <v>#REF!</v>
      </c>
      <c r="B116" s="319" t="e">
        <f>'IoT Controls Matrix　日本語'!#REF!</f>
        <v>#REF!</v>
      </c>
      <c r="C116" s="327"/>
      <c r="D116" s="325"/>
      <c r="E116" s="113"/>
      <c r="F116" s="113"/>
      <c r="G116" s="329"/>
      <c r="H116" s="137"/>
      <c r="I116" s="326"/>
      <c r="J116" s="325"/>
      <c r="K116" s="113"/>
      <c r="L116" s="113"/>
    </row>
    <row r="117" spans="1:12" ht="12.75">
      <c r="A117" s="323" t="e">
        <f>'IoT Controls Matrix　日本語'!#REF!</f>
        <v>#REF!</v>
      </c>
      <c r="B117" s="324" t="e">
        <f>'IoT Controls Matrix　日本語'!#REF!</f>
        <v>#REF!</v>
      </c>
      <c r="C117" s="327"/>
      <c r="D117" s="325"/>
      <c r="E117" s="113"/>
      <c r="F117" s="113"/>
      <c r="G117" s="329"/>
      <c r="H117" s="137"/>
      <c r="I117" s="326"/>
      <c r="J117" s="325"/>
      <c r="K117" s="113"/>
      <c r="L117" s="113"/>
    </row>
    <row r="118" spans="1:12" ht="12.75">
      <c r="A118" s="318" t="e">
        <f>'IoT Controls Matrix　日本語'!#REF!</f>
        <v>#REF!</v>
      </c>
      <c r="B118" s="319" t="e">
        <f>'IoT Controls Matrix　日本語'!#REF!</f>
        <v>#REF!</v>
      </c>
      <c r="C118" s="327"/>
      <c r="D118" s="325"/>
      <c r="E118" s="113"/>
      <c r="F118" s="113"/>
      <c r="G118" s="329"/>
      <c r="H118" s="137"/>
      <c r="I118" s="326"/>
      <c r="J118" s="325"/>
      <c r="K118" s="113"/>
      <c r="L118" s="113"/>
    </row>
    <row r="119" spans="1:12" ht="12.75">
      <c r="A119" s="323" t="e">
        <f>'IoT Controls Matrix　日本語'!#REF!</f>
        <v>#REF!</v>
      </c>
      <c r="B119" s="324" t="e">
        <f>'IoT Controls Matrix　日本語'!#REF!</f>
        <v>#REF!</v>
      </c>
      <c r="C119" s="327"/>
      <c r="D119" s="325"/>
      <c r="E119" s="113"/>
      <c r="F119" s="113"/>
      <c r="G119" s="329"/>
      <c r="H119" s="137"/>
      <c r="I119" s="326"/>
      <c r="J119" s="325"/>
      <c r="K119" s="113"/>
      <c r="L119" s="113"/>
    </row>
    <row r="120" spans="1:12" ht="12.75">
      <c r="A120" s="318" t="e">
        <f>'IoT Controls Matrix　日本語'!#REF!</f>
        <v>#REF!</v>
      </c>
      <c r="B120" s="319" t="e">
        <f>'IoT Controls Matrix　日本語'!#REF!</f>
        <v>#REF!</v>
      </c>
      <c r="C120" s="327"/>
      <c r="D120" s="325"/>
      <c r="E120" s="113"/>
      <c r="F120" s="113"/>
      <c r="G120" s="329"/>
      <c r="H120" s="137"/>
      <c r="I120" s="326"/>
      <c r="J120" s="325"/>
      <c r="K120" s="113"/>
      <c r="L120" s="113"/>
    </row>
    <row r="121" spans="1:12" ht="12.75">
      <c r="A121" s="323" t="e">
        <f t="shared" ref="A121:B121" si="28">#REF!</f>
        <v>#REF!</v>
      </c>
      <c r="B121" s="324" t="e">
        <f t="shared" si="28"/>
        <v>#REF!</v>
      </c>
      <c r="C121" s="327"/>
      <c r="D121" s="325"/>
      <c r="E121" s="113"/>
      <c r="F121" s="113"/>
      <c r="G121" s="329"/>
      <c r="H121" s="137"/>
      <c r="I121" s="326"/>
      <c r="J121" s="325"/>
      <c r="K121" s="113"/>
      <c r="L121" s="113"/>
    </row>
    <row r="122" spans="1:12" ht="12.75">
      <c r="A122" s="318" t="e">
        <f>'IoT Controls Matrix　日本語'!#REF!</f>
        <v>#REF!</v>
      </c>
      <c r="B122" s="319" t="e">
        <f>'IoT Controls Matrix　日本語'!#REF!</f>
        <v>#REF!</v>
      </c>
      <c r="C122" s="327"/>
      <c r="D122" s="325"/>
      <c r="E122" s="113"/>
      <c r="F122" s="113"/>
      <c r="G122" s="329"/>
      <c r="H122" s="137"/>
      <c r="I122" s="326"/>
      <c r="J122" s="325"/>
      <c r="K122" s="113"/>
      <c r="L122" s="113"/>
    </row>
    <row r="123" spans="1:12" ht="12.75">
      <c r="A123" s="323" t="e">
        <f>'IoT Controls Matrix　日本語'!#REF!</f>
        <v>#REF!</v>
      </c>
      <c r="B123" s="324" t="e">
        <f>'IoT Controls Matrix　日本語'!#REF!</f>
        <v>#REF!</v>
      </c>
      <c r="C123" s="327"/>
      <c r="D123" s="325"/>
      <c r="E123" s="113"/>
      <c r="F123" s="113"/>
      <c r="G123" s="329"/>
      <c r="H123" s="137"/>
      <c r="I123" s="326"/>
      <c r="J123" s="325"/>
      <c r="K123" s="113"/>
      <c r="L123" s="113"/>
    </row>
    <row r="124" spans="1:12" ht="12.75">
      <c r="A124" s="318" t="e">
        <f>'IoT Controls Matrix　日本語'!#REF!</f>
        <v>#REF!</v>
      </c>
      <c r="B124" s="319" t="e">
        <f>'IoT Controls Matrix　日本語'!#REF!</f>
        <v>#REF!</v>
      </c>
      <c r="C124" s="327"/>
      <c r="D124" s="325"/>
      <c r="E124" s="113"/>
      <c r="F124" s="113"/>
      <c r="G124" s="329"/>
      <c r="H124" s="137"/>
      <c r="I124" s="326"/>
      <c r="J124" s="325"/>
      <c r="K124" s="113"/>
      <c r="L124" s="113"/>
    </row>
    <row r="125" spans="1:12" ht="12.75">
      <c r="A125" s="323" t="e">
        <f>'IoT Controls Matrix　日本語'!#REF!</f>
        <v>#REF!</v>
      </c>
      <c r="B125" s="324" t="e">
        <f>'IoT Controls Matrix　日本語'!#REF!</f>
        <v>#REF!</v>
      </c>
      <c r="C125" s="327"/>
      <c r="D125" s="325"/>
      <c r="E125" s="113"/>
      <c r="F125" s="113"/>
      <c r="G125" s="329"/>
      <c r="H125" s="137"/>
      <c r="I125" s="326"/>
      <c r="J125" s="325"/>
      <c r="K125" s="113"/>
      <c r="L125" s="113"/>
    </row>
    <row r="126" spans="1:12" ht="12.75">
      <c r="A126" s="318" t="e">
        <f>'IoT Controls Matrix　日本語'!#REF!</f>
        <v>#REF!</v>
      </c>
      <c r="B126" s="319" t="e">
        <f>'IoT Controls Matrix　日本語'!#REF!</f>
        <v>#REF!</v>
      </c>
      <c r="C126" s="327"/>
      <c r="D126" s="325"/>
      <c r="E126" s="113"/>
      <c r="F126" s="113"/>
      <c r="G126" s="329"/>
      <c r="H126" s="137"/>
      <c r="I126" s="326"/>
      <c r="J126" s="325"/>
      <c r="K126" s="113"/>
      <c r="L126" s="113"/>
    </row>
    <row r="127" spans="1:12" ht="12.75">
      <c r="A127" s="323" t="e">
        <f>'IoT Controls Matrix　日本語'!#REF!</f>
        <v>#REF!</v>
      </c>
      <c r="B127" s="324" t="e">
        <f>'IoT Controls Matrix　日本語'!#REF!</f>
        <v>#REF!</v>
      </c>
      <c r="C127" s="327"/>
      <c r="D127" s="325"/>
      <c r="E127" s="113"/>
      <c r="F127" s="113"/>
      <c r="G127" s="329"/>
      <c r="H127" s="137"/>
      <c r="I127" s="326"/>
      <c r="J127" s="325"/>
      <c r="K127" s="113"/>
      <c r="L127" s="113"/>
    </row>
    <row r="128" spans="1:12" ht="12.75">
      <c r="A128" s="318" t="e">
        <f>'IoT Controls Matrix　日本語'!#REF!</f>
        <v>#REF!</v>
      </c>
      <c r="B128" s="319" t="e">
        <f>'IoT Controls Matrix　日本語'!#REF!</f>
        <v>#REF!</v>
      </c>
      <c r="C128" s="327"/>
      <c r="D128" s="325"/>
      <c r="E128" s="113"/>
      <c r="F128" s="113"/>
      <c r="G128" s="329"/>
      <c r="H128" s="137"/>
      <c r="I128" s="326"/>
      <c r="J128" s="325"/>
      <c r="K128" s="113"/>
      <c r="L128" s="113"/>
    </row>
    <row r="129" spans="1:12" ht="12.75">
      <c r="A129" s="323" t="e">
        <f>'IoT Controls Matrix　日本語'!#REF!</f>
        <v>#REF!</v>
      </c>
      <c r="B129" s="324" t="e">
        <f>'IoT Controls Matrix　日本語'!#REF!</f>
        <v>#REF!</v>
      </c>
      <c r="C129" s="327"/>
      <c r="D129" s="325"/>
      <c r="E129" s="113"/>
      <c r="F129" s="113"/>
      <c r="G129" s="329"/>
      <c r="H129" s="137"/>
      <c r="I129" s="326"/>
      <c r="J129" s="325"/>
      <c r="K129" s="113"/>
      <c r="L129" s="113"/>
    </row>
    <row r="130" spans="1:12" ht="12.75">
      <c r="A130" s="318" t="e">
        <f>'IoT Controls Matrix　日本語'!#REF!</f>
        <v>#REF!</v>
      </c>
      <c r="B130" s="319" t="e">
        <f>'IoT Controls Matrix　日本語'!#REF!</f>
        <v>#REF!</v>
      </c>
      <c r="C130" s="327"/>
      <c r="D130" s="325"/>
      <c r="E130" s="113"/>
      <c r="F130" s="113"/>
      <c r="G130" s="329"/>
      <c r="H130" s="137"/>
      <c r="I130" s="326"/>
      <c r="J130" s="325"/>
      <c r="K130" s="113"/>
      <c r="L130" s="113"/>
    </row>
    <row r="131" spans="1:12" ht="12.75">
      <c r="A131" s="323" t="e">
        <f>'IoT Controls Matrix　日本語'!#REF!</f>
        <v>#REF!</v>
      </c>
      <c r="B131" s="324" t="e">
        <f>'IoT Controls Matrix　日本語'!#REF!</f>
        <v>#REF!</v>
      </c>
      <c r="C131" s="327"/>
      <c r="D131" s="325"/>
      <c r="E131" s="113"/>
      <c r="F131" s="113"/>
      <c r="G131" s="329"/>
      <c r="H131" s="137"/>
      <c r="I131" s="326"/>
      <c r="J131" s="325"/>
      <c r="K131" s="113"/>
      <c r="L131" s="113"/>
    </row>
    <row r="132" spans="1:12" ht="12.75">
      <c r="A132" s="318" t="e">
        <f>'IoT Controls Matrix　日本語'!#REF!</f>
        <v>#REF!</v>
      </c>
      <c r="B132" s="319" t="e">
        <f>'IoT Controls Matrix　日本語'!#REF!</f>
        <v>#REF!</v>
      </c>
      <c r="C132" s="327"/>
      <c r="D132" s="325"/>
      <c r="E132" s="113"/>
      <c r="F132" s="113"/>
      <c r="G132" s="329"/>
      <c r="H132" s="137"/>
      <c r="I132" s="326"/>
      <c r="J132" s="325"/>
      <c r="K132" s="113"/>
      <c r="L132" s="113"/>
    </row>
    <row r="133" spans="1:12" ht="12.75">
      <c r="A133" s="323" t="e">
        <f>'IoT Controls Matrix　日本語'!#REF!</f>
        <v>#REF!</v>
      </c>
      <c r="B133" s="324" t="e">
        <f>'IoT Controls Matrix　日本語'!#REF!</f>
        <v>#REF!</v>
      </c>
      <c r="C133" s="327"/>
      <c r="D133" s="325"/>
      <c r="E133" s="113"/>
      <c r="F133" s="113"/>
      <c r="G133" s="329"/>
      <c r="H133" s="137"/>
      <c r="I133" s="326"/>
      <c r="J133" s="325"/>
      <c r="K133" s="113"/>
      <c r="L133" s="113"/>
    </row>
    <row r="134" spans="1:12" ht="12.75">
      <c r="A134" s="318" t="e">
        <f>'IoT Controls Matrix　日本語'!#REF!</f>
        <v>#REF!</v>
      </c>
      <c r="B134" s="319" t="e">
        <f>'IoT Controls Matrix　日本語'!#REF!</f>
        <v>#REF!</v>
      </c>
      <c r="C134" s="327"/>
      <c r="D134" s="325"/>
      <c r="E134" s="113"/>
      <c r="F134" s="113"/>
      <c r="G134" s="329"/>
      <c r="H134" s="137"/>
      <c r="I134" s="326"/>
      <c r="J134" s="325"/>
      <c r="K134" s="113"/>
      <c r="L134" s="113"/>
    </row>
    <row r="135" spans="1:12" ht="12.75">
      <c r="A135" s="323" t="e">
        <f>'IoT Controls Matrix　日本語'!#REF!</f>
        <v>#REF!</v>
      </c>
      <c r="B135" s="324" t="e">
        <f>'IoT Controls Matrix　日本語'!#REF!</f>
        <v>#REF!</v>
      </c>
      <c r="C135" s="327"/>
      <c r="D135" s="325"/>
      <c r="E135" s="113"/>
      <c r="F135" s="113"/>
      <c r="G135" s="329"/>
      <c r="H135" s="137"/>
      <c r="I135" s="326"/>
      <c r="J135" s="325"/>
      <c r="K135" s="113"/>
      <c r="L135" s="113"/>
    </row>
    <row r="136" spans="1:12" ht="12.75">
      <c r="A136" s="318" t="e">
        <f>'IoT Controls Matrix　日本語'!#REF!</f>
        <v>#REF!</v>
      </c>
      <c r="B136" s="319" t="e">
        <f>'IoT Controls Matrix　日本語'!#REF!</f>
        <v>#REF!</v>
      </c>
      <c r="C136" s="327"/>
      <c r="D136" s="325"/>
      <c r="E136" s="113"/>
      <c r="F136" s="113"/>
      <c r="G136" s="329"/>
      <c r="H136" s="137"/>
      <c r="I136" s="326"/>
      <c r="J136" s="325"/>
      <c r="K136" s="113"/>
      <c r="L136" s="113"/>
    </row>
    <row r="137" spans="1:12" ht="12.75">
      <c r="A137" s="323" t="e">
        <f>'IoT Controls Matrix　日本語'!#REF!</f>
        <v>#REF!</v>
      </c>
      <c r="B137" s="324" t="e">
        <f>'IoT Controls Matrix　日本語'!#REF!</f>
        <v>#REF!</v>
      </c>
      <c r="C137" s="327"/>
      <c r="D137" s="325"/>
      <c r="E137" s="113"/>
      <c r="F137" s="113"/>
      <c r="G137" s="329"/>
      <c r="H137" s="137"/>
      <c r="I137" s="326"/>
      <c r="J137" s="325"/>
      <c r="K137" s="113"/>
      <c r="L137" s="113"/>
    </row>
    <row r="138" spans="1:12" ht="12.75">
      <c r="A138" s="318" t="e">
        <f>'IoT Controls Matrix　日本語'!#REF!</f>
        <v>#REF!</v>
      </c>
      <c r="B138" s="319" t="e">
        <f>'IoT Controls Matrix　日本語'!#REF!</f>
        <v>#REF!</v>
      </c>
      <c r="C138" s="327"/>
      <c r="D138" s="325"/>
      <c r="E138" s="113"/>
      <c r="F138" s="113"/>
      <c r="G138" s="329"/>
      <c r="H138" s="137"/>
      <c r="I138" s="326"/>
      <c r="J138" s="325"/>
      <c r="K138" s="113"/>
      <c r="L138" s="113"/>
    </row>
    <row r="139" spans="1:12" ht="12.75">
      <c r="A139" s="323" t="e">
        <f>'IoT Controls Matrix　日本語'!#REF!</f>
        <v>#REF!</v>
      </c>
      <c r="B139" s="324" t="e">
        <f>'IoT Controls Matrix　日本語'!#REF!</f>
        <v>#REF!</v>
      </c>
      <c r="C139" s="327"/>
      <c r="D139" s="325"/>
      <c r="E139" s="113"/>
      <c r="F139" s="113"/>
      <c r="G139" s="329"/>
      <c r="H139" s="137"/>
      <c r="I139" s="326"/>
      <c r="J139" s="325"/>
      <c r="K139" s="113"/>
      <c r="L139" s="113"/>
    </row>
    <row r="140" spans="1:12" ht="12.75">
      <c r="A140" s="318" t="e">
        <f>'IoT Controls Matrix　日本語'!#REF!</f>
        <v>#REF!</v>
      </c>
      <c r="B140" s="319" t="e">
        <f>'IoT Controls Matrix　日本語'!#REF!</f>
        <v>#REF!</v>
      </c>
      <c r="C140" s="327"/>
      <c r="D140" s="325"/>
      <c r="E140" s="113"/>
      <c r="F140" s="113"/>
      <c r="G140" s="329"/>
      <c r="H140" s="137"/>
      <c r="I140" s="326"/>
      <c r="J140" s="325"/>
      <c r="K140" s="113"/>
      <c r="L140" s="113"/>
    </row>
    <row r="141" spans="1:12" ht="12.75">
      <c r="A141" s="323" t="e">
        <f>'IoT Controls Matrix　日本語'!#REF!</f>
        <v>#REF!</v>
      </c>
      <c r="B141" s="324" t="e">
        <f>'IoT Controls Matrix　日本語'!#REF!</f>
        <v>#REF!</v>
      </c>
      <c r="C141" s="327"/>
      <c r="D141" s="325"/>
      <c r="E141" s="113"/>
      <c r="F141" s="113"/>
      <c r="G141" s="329"/>
      <c r="H141" s="137"/>
      <c r="I141" s="326"/>
      <c r="J141" s="325"/>
      <c r="K141" s="113"/>
      <c r="L141" s="113"/>
    </row>
    <row r="142" spans="1:12" ht="12.75">
      <c r="A142" s="318" t="e">
        <f>'IoT Controls Matrix　日本語'!#REF!</f>
        <v>#REF!</v>
      </c>
      <c r="B142" s="319" t="e">
        <f>'IoT Controls Matrix　日本語'!#REF!</f>
        <v>#REF!</v>
      </c>
      <c r="C142" s="327"/>
      <c r="D142" s="325"/>
      <c r="E142" s="113"/>
      <c r="F142" s="113"/>
      <c r="G142" s="329"/>
      <c r="H142" s="137"/>
      <c r="I142" s="326"/>
      <c r="J142" s="325"/>
      <c r="K142" s="113"/>
      <c r="L142" s="113"/>
    </row>
    <row r="143" spans="1:12" ht="12.75">
      <c r="A143" s="323" t="e">
        <f>'IoT Controls Matrix　日本語'!#REF!</f>
        <v>#REF!</v>
      </c>
      <c r="B143" s="324" t="e">
        <f>'IoT Controls Matrix　日本語'!#REF!</f>
        <v>#REF!</v>
      </c>
      <c r="C143" s="327"/>
      <c r="D143" s="325"/>
      <c r="E143" s="113"/>
      <c r="F143" s="113"/>
      <c r="G143" s="329"/>
      <c r="H143" s="137"/>
      <c r="I143" s="326"/>
      <c r="J143" s="325"/>
      <c r="K143" s="113"/>
      <c r="L143" s="113"/>
    </row>
    <row r="144" spans="1:12" ht="12.75">
      <c r="A144" s="318" t="e">
        <f>'IoT Controls Matrix　日本語'!#REF!</f>
        <v>#REF!</v>
      </c>
      <c r="B144" s="319" t="e">
        <f>'IoT Controls Matrix　日本語'!#REF!</f>
        <v>#REF!</v>
      </c>
      <c r="C144" s="327"/>
      <c r="D144" s="325"/>
      <c r="E144" s="113"/>
      <c r="F144" s="113"/>
      <c r="G144" s="329"/>
      <c r="H144" s="137"/>
      <c r="I144" s="326"/>
      <c r="J144" s="325"/>
      <c r="K144" s="113"/>
      <c r="L144" s="113"/>
    </row>
    <row r="145" spans="1:12" ht="12.75">
      <c r="A145" s="323" t="e">
        <f t="shared" ref="A145:B145" si="29">#REF!</f>
        <v>#REF!</v>
      </c>
      <c r="B145" s="324" t="e">
        <f t="shared" si="29"/>
        <v>#REF!</v>
      </c>
      <c r="C145" s="327"/>
      <c r="D145" s="325"/>
      <c r="E145" s="113"/>
      <c r="F145" s="113"/>
      <c r="G145" s="329"/>
      <c r="H145" s="137"/>
      <c r="I145" s="326"/>
      <c r="J145" s="325"/>
      <c r="K145" s="113"/>
      <c r="L145" s="113"/>
    </row>
    <row r="146" spans="1:12" ht="12.75">
      <c r="A146" s="318" t="e">
        <f>'IoT Controls Matrix　日本語'!#REF!</f>
        <v>#REF!</v>
      </c>
      <c r="B146" s="319" t="e">
        <f>'IoT Controls Matrix　日本語'!#REF!</f>
        <v>#REF!</v>
      </c>
      <c r="C146" s="327"/>
      <c r="D146" s="325"/>
      <c r="E146" s="113"/>
      <c r="F146" s="113"/>
      <c r="G146" s="329"/>
      <c r="H146" s="137"/>
      <c r="I146" s="326"/>
      <c r="J146" s="325"/>
      <c r="K146" s="113"/>
      <c r="L146" s="113"/>
    </row>
    <row r="147" spans="1:12" ht="12.75">
      <c r="A147" s="323" t="e">
        <f t="shared" ref="A147:B147" si="30">#REF!</f>
        <v>#REF!</v>
      </c>
      <c r="B147" s="324" t="e">
        <f t="shared" si="30"/>
        <v>#REF!</v>
      </c>
      <c r="C147" s="327"/>
      <c r="D147" s="325"/>
      <c r="E147" s="113"/>
      <c r="F147" s="113"/>
      <c r="G147" s="329"/>
      <c r="H147" s="137"/>
      <c r="I147" s="326"/>
      <c r="J147" s="325"/>
      <c r="K147" s="113"/>
      <c r="L147" s="113"/>
    </row>
    <row r="148" spans="1:12" ht="12.75">
      <c r="A148" s="318" t="e">
        <f>'IoT Controls Matrix　日本語'!#REF!</f>
        <v>#REF!</v>
      </c>
      <c r="B148" s="319" t="e">
        <f>'IoT Controls Matrix　日本語'!#REF!</f>
        <v>#REF!</v>
      </c>
      <c r="C148" s="327"/>
      <c r="D148" s="325"/>
      <c r="E148" s="113"/>
      <c r="F148" s="113"/>
      <c r="G148" s="329"/>
      <c r="H148" s="137"/>
      <c r="I148" s="326"/>
      <c r="J148" s="325"/>
      <c r="K148" s="113"/>
      <c r="L148" s="113"/>
    </row>
    <row r="149" spans="1:12" ht="12.75">
      <c r="A149" s="323" t="e">
        <f>'IoT Controls Matrix　日本語'!#REF!</f>
        <v>#REF!</v>
      </c>
      <c r="B149" s="324" t="e">
        <f>'IoT Controls Matrix　日本語'!#REF!</f>
        <v>#REF!</v>
      </c>
      <c r="C149" s="327"/>
      <c r="D149" s="325"/>
      <c r="E149" s="113"/>
      <c r="F149" s="113"/>
      <c r="G149" s="329"/>
      <c r="H149" s="137"/>
      <c r="I149" s="326"/>
      <c r="J149" s="325"/>
      <c r="K149" s="113"/>
      <c r="L149" s="113"/>
    </row>
    <row r="150" spans="1:12" ht="12.75">
      <c r="A150" s="318" t="e">
        <f>'IoT Controls Matrix　日本語'!#REF!</f>
        <v>#REF!</v>
      </c>
      <c r="B150" s="319" t="e">
        <f>'IoT Controls Matrix　日本語'!#REF!</f>
        <v>#REF!</v>
      </c>
      <c r="C150" s="327"/>
      <c r="D150" s="325"/>
      <c r="E150" s="113"/>
      <c r="F150" s="113"/>
      <c r="G150" s="329"/>
      <c r="H150" s="137"/>
      <c r="I150" s="326"/>
      <c r="J150" s="325"/>
      <c r="K150" s="113"/>
      <c r="L150" s="113"/>
    </row>
    <row r="151" spans="1:12" ht="12.75">
      <c r="A151" s="323" t="e">
        <f>'IoT Controls Matrix　日本語'!#REF!</f>
        <v>#REF!</v>
      </c>
      <c r="B151" s="324" t="e">
        <f>'IoT Controls Matrix　日本語'!#REF!</f>
        <v>#REF!</v>
      </c>
      <c r="C151" s="327"/>
      <c r="D151" s="325"/>
      <c r="E151" s="113"/>
      <c r="F151" s="113"/>
      <c r="G151" s="329"/>
      <c r="H151" s="137"/>
      <c r="I151" s="326"/>
      <c r="J151" s="325"/>
      <c r="K151" s="113"/>
      <c r="L151" s="113"/>
    </row>
    <row r="152" spans="1:12" ht="12.75">
      <c r="A152" s="318" t="e">
        <f t="shared" ref="A152:B152" si="31">#REF!</f>
        <v>#REF!</v>
      </c>
      <c r="B152" s="319" t="e">
        <f t="shared" si="31"/>
        <v>#REF!</v>
      </c>
      <c r="C152" s="327"/>
      <c r="D152" s="325"/>
      <c r="E152" s="113"/>
      <c r="F152" s="113"/>
      <c r="G152" s="329"/>
      <c r="H152" s="137"/>
      <c r="I152" s="326"/>
      <c r="J152" s="325"/>
      <c r="K152" s="113"/>
      <c r="L152" s="113"/>
    </row>
    <row r="153" spans="1:12" ht="13.15">
      <c r="A153" s="323" t="e">
        <f>'IoT Controls Matrix　日本語'!#REF!</f>
        <v>#REF!</v>
      </c>
      <c r="B153" s="324" t="e">
        <f>'IoT Controls Matrix　日本語'!#REF!</f>
        <v>#REF!</v>
      </c>
      <c r="C153" s="331" t="s">
        <v>1652</v>
      </c>
      <c r="D153" s="325"/>
      <c r="E153" s="113"/>
      <c r="F153" s="113"/>
      <c r="G153" s="329"/>
      <c r="H153" s="137"/>
      <c r="I153" s="326"/>
      <c r="J153" s="325"/>
      <c r="K153" s="113"/>
      <c r="L153" s="113"/>
    </row>
    <row r="154" spans="1:12" ht="12.75">
      <c r="A154" s="318" t="e">
        <f>'IoT Controls Matrix　日本語'!#REF!</f>
        <v>#REF!</v>
      </c>
      <c r="B154" s="319" t="e">
        <f>'IoT Controls Matrix　日本語'!#REF!</f>
        <v>#REF!</v>
      </c>
      <c r="C154" s="327"/>
      <c r="D154" s="325"/>
      <c r="E154" s="113"/>
      <c r="F154" s="113"/>
      <c r="G154" s="329"/>
      <c r="H154" s="137"/>
      <c r="I154" s="326"/>
      <c r="J154" s="325"/>
      <c r="K154" s="113"/>
      <c r="L154" s="113"/>
    </row>
    <row r="155" spans="1:12" ht="12.75">
      <c r="A155" s="323" t="e">
        <f>'IoT Controls Matrix　日本語'!#REF!</f>
        <v>#REF!</v>
      </c>
      <c r="B155" s="324" t="e">
        <f>'IoT Controls Matrix　日本語'!#REF!</f>
        <v>#REF!</v>
      </c>
      <c r="C155" s="327"/>
      <c r="D155" s="325"/>
      <c r="E155" s="113"/>
      <c r="F155" s="113"/>
      <c r="G155" s="329"/>
      <c r="H155" s="137"/>
      <c r="I155" s="326"/>
      <c r="J155" s="325"/>
      <c r="K155" s="113"/>
      <c r="L155" s="113"/>
    </row>
    <row r="156" spans="1:12" ht="12.75">
      <c r="A156" s="318" t="e">
        <f>'IoT Controls Matrix　日本語'!#REF!</f>
        <v>#REF!</v>
      </c>
      <c r="B156" s="319" t="e">
        <f>'IoT Controls Matrix　日本語'!#REF!</f>
        <v>#REF!</v>
      </c>
      <c r="C156" s="327"/>
      <c r="D156" s="325"/>
      <c r="E156" s="113"/>
      <c r="F156" s="113"/>
      <c r="G156" s="329"/>
      <c r="H156" s="137"/>
      <c r="I156" s="326"/>
      <c r="J156" s="325"/>
      <c r="K156" s="113"/>
      <c r="L156" s="113"/>
    </row>
    <row r="157" spans="1:12" ht="12.75">
      <c r="A157" s="323" t="e">
        <f t="shared" ref="A157:B157" si="32">#REF!</f>
        <v>#REF!</v>
      </c>
      <c r="B157" s="324" t="e">
        <f t="shared" si="32"/>
        <v>#REF!</v>
      </c>
      <c r="C157" s="327"/>
      <c r="D157" s="325"/>
      <c r="E157" s="113"/>
      <c r="F157" s="113"/>
      <c r="G157" s="329"/>
      <c r="H157" s="137"/>
      <c r="I157" s="326"/>
      <c r="J157" s="325"/>
      <c r="K157" s="113"/>
      <c r="L157" s="113"/>
    </row>
    <row r="158" spans="1:12" ht="12.75">
      <c r="A158" s="318" t="e">
        <f>'IoT Controls Matrix　日本語'!#REF!</f>
        <v>#REF!</v>
      </c>
      <c r="B158" s="319" t="e">
        <f>'IoT Controls Matrix　日本語'!#REF!</f>
        <v>#REF!</v>
      </c>
      <c r="C158" s="327"/>
      <c r="D158" s="325"/>
      <c r="E158" s="113"/>
      <c r="F158" s="113"/>
      <c r="G158" s="329"/>
      <c r="H158" s="137"/>
      <c r="I158" s="326"/>
      <c r="J158" s="325"/>
      <c r="K158" s="113"/>
      <c r="L158" s="113"/>
    </row>
    <row r="159" spans="1:12" ht="12.75">
      <c r="A159" s="323" t="e">
        <f>'IoT Controls Matrix　日本語'!#REF!</f>
        <v>#REF!</v>
      </c>
      <c r="B159" s="324" t="e">
        <f>'IoT Controls Matrix　日本語'!#REF!</f>
        <v>#REF!</v>
      </c>
      <c r="C159" s="327"/>
      <c r="D159" s="325"/>
      <c r="E159" s="113"/>
      <c r="F159" s="113"/>
      <c r="G159" s="329"/>
      <c r="H159" s="137"/>
      <c r="I159" s="326"/>
      <c r="J159" s="325"/>
      <c r="K159" s="113"/>
      <c r="L159" s="113"/>
    </row>
    <row r="160" spans="1:12" ht="12.75">
      <c r="A160" s="318" t="e">
        <f>'IoT Controls Matrix　日本語'!#REF!</f>
        <v>#REF!</v>
      </c>
      <c r="B160" s="319" t="e">
        <f>'IoT Controls Matrix　日本語'!#REF!</f>
        <v>#REF!</v>
      </c>
      <c r="C160" s="327"/>
      <c r="D160" s="325"/>
      <c r="E160" s="113"/>
      <c r="F160" s="113"/>
      <c r="G160" s="329"/>
      <c r="H160" s="137"/>
      <c r="I160" s="326"/>
      <c r="J160" s="325"/>
      <c r="K160" s="113"/>
      <c r="L160" s="113"/>
    </row>
    <row r="161" spans="1:12" ht="12.75">
      <c r="A161" s="323" t="e">
        <f>'IoT Controls Matrix　日本語'!#REF!</f>
        <v>#REF!</v>
      </c>
      <c r="B161" s="324" t="e">
        <f>'IoT Controls Matrix　日本語'!#REF!</f>
        <v>#REF!</v>
      </c>
      <c r="C161" s="327"/>
      <c r="D161" s="325"/>
      <c r="E161" s="113"/>
      <c r="F161" s="113"/>
      <c r="G161" s="329"/>
      <c r="H161" s="137"/>
      <c r="I161" s="326"/>
      <c r="J161" s="325"/>
      <c r="K161" s="113"/>
      <c r="L161" s="113"/>
    </row>
    <row r="162" spans="1:12" ht="12.75">
      <c r="A162" s="165"/>
      <c r="C162" s="332"/>
      <c r="D162" s="273"/>
      <c r="G162" s="333"/>
      <c r="H162" s="248"/>
      <c r="I162" s="273"/>
      <c r="J162" s="273"/>
    </row>
    <row r="163" spans="1:12" ht="12.75">
      <c r="A163" s="24">
        <f t="shared" ref="A163:C163" si="33">COUNTA(A2:A161)</f>
        <v>160</v>
      </c>
      <c r="B163" s="24">
        <f t="shared" si="33"/>
        <v>160</v>
      </c>
      <c r="C163" s="334">
        <f t="shared" si="33"/>
        <v>6</v>
      </c>
      <c r="D163" s="24">
        <f t="shared" ref="D163:F163" si="34">COUNTA(D2:D138)</f>
        <v>2</v>
      </c>
      <c r="E163" s="24">
        <f t="shared" si="34"/>
        <v>0</v>
      </c>
      <c r="F163" s="24">
        <f t="shared" si="34"/>
        <v>0</v>
      </c>
      <c r="G163" s="24"/>
      <c r="H163" s="24">
        <f t="shared" ref="H163:L163" si="35">COUNTA(H2:H138)</f>
        <v>83</v>
      </c>
      <c r="I163" s="24">
        <f t="shared" si="35"/>
        <v>6</v>
      </c>
      <c r="J163" s="24">
        <f t="shared" si="35"/>
        <v>4</v>
      </c>
      <c r="K163" s="24">
        <f t="shared" si="35"/>
        <v>0</v>
      </c>
      <c r="L163" s="24">
        <f t="shared" si="35"/>
        <v>0</v>
      </c>
    </row>
    <row r="164" spans="1:12" ht="12.75">
      <c r="A164" s="335"/>
      <c r="B164" s="336"/>
      <c r="C164" s="332"/>
      <c r="D164" s="337"/>
      <c r="G164" s="333"/>
      <c r="H164" s="248"/>
      <c r="I164" s="273"/>
      <c r="J164" s="337"/>
    </row>
    <row r="165" spans="1:12" ht="12.75">
      <c r="A165" s="25"/>
      <c r="B165" s="27"/>
      <c r="C165" s="332"/>
      <c r="D165" s="337"/>
      <c r="G165" s="333"/>
      <c r="H165" s="248"/>
      <c r="I165" s="273"/>
      <c r="J165" s="337"/>
    </row>
    <row r="166" spans="1:12" ht="12.75">
      <c r="A166" s="25"/>
      <c r="B166" s="27"/>
      <c r="C166" s="332"/>
      <c r="D166" s="337"/>
      <c r="G166" s="333"/>
      <c r="H166" s="248"/>
      <c r="I166" s="273"/>
      <c r="J166" s="337"/>
    </row>
    <row r="167" spans="1:12" ht="12.75">
      <c r="A167" s="40"/>
      <c r="B167" s="50"/>
      <c r="C167" s="332"/>
      <c r="D167" s="337"/>
      <c r="G167" s="333"/>
      <c r="H167" s="248"/>
      <c r="I167" s="273"/>
      <c r="J167" s="337"/>
    </row>
    <row r="168" spans="1:12" ht="12.75">
      <c r="A168" s="40"/>
      <c r="B168" s="50"/>
      <c r="C168" s="332"/>
      <c r="D168" s="337"/>
      <c r="G168" s="333"/>
      <c r="H168" s="248"/>
      <c r="I168" s="273"/>
      <c r="J168" s="337"/>
    </row>
    <row r="169" spans="1:12" ht="12.75">
      <c r="A169" s="40"/>
      <c r="B169" s="50"/>
      <c r="C169" s="332"/>
      <c r="D169" s="337"/>
      <c r="G169" s="333"/>
      <c r="H169" s="248"/>
      <c r="I169" s="273"/>
      <c r="J169" s="337"/>
    </row>
    <row r="170" spans="1:12" ht="12.75">
      <c r="A170" s="40"/>
      <c r="B170" s="50"/>
      <c r="C170" s="332"/>
      <c r="D170" s="337"/>
      <c r="G170" s="333"/>
      <c r="H170" s="248"/>
      <c r="I170" s="273"/>
      <c r="J170" s="337"/>
    </row>
    <row r="171" spans="1:12" ht="12.75">
      <c r="A171" s="40"/>
      <c r="B171" s="50"/>
      <c r="C171" s="332"/>
      <c r="D171" s="337"/>
      <c r="G171" s="333"/>
      <c r="H171" s="248"/>
      <c r="I171" s="273"/>
      <c r="J171" s="337"/>
    </row>
    <row r="172" spans="1:12" ht="12.75">
      <c r="A172" s="40"/>
      <c r="B172" s="50"/>
      <c r="C172" s="332"/>
      <c r="D172" s="337"/>
      <c r="G172" s="333"/>
      <c r="H172" s="248"/>
      <c r="I172" s="273"/>
      <c r="J172" s="337"/>
    </row>
    <row r="173" spans="1:12" ht="12.75">
      <c r="A173" s="338"/>
      <c r="B173" s="339"/>
      <c r="C173" s="332"/>
      <c r="D173" s="337"/>
      <c r="G173" s="333"/>
      <c r="H173" s="248"/>
      <c r="I173" s="273"/>
      <c r="J173" s="337"/>
    </row>
    <row r="174" spans="1:12" ht="12.75">
      <c r="A174" s="25"/>
      <c r="B174" s="27"/>
      <c r="C174" s="332"/>
      <c r="D174" s="337"/>
      <c r="G174" s="333"/>
      <c r="H174" s="248"/>
      <c r="I174" s="273"/>
      <c r="J174" s="337"/>
    </row>
    <row r="175" spans="1:12" ht="12.75">
      <c r="A175" s="338"/>
      <c r="B175" s="339"/>
      <c r="C175" s="332"/>
      <c r="D175" s="337"/>
      <c r="G175" s="333"/>
      <c r="H175" s="248"/>
      <c r="I175" s="273"/>
      <c r="J175" s="337"/>
    </row>
    <row r="176" spans="1:12" ht="12.75">
      <c r="A176" s="25"/>
      <c r="B176" s="27"/>
      <c r="C176" s="332"/>
      <c r="D176" s="337"/>
      <c r="G176" s="333"/>
      <c r="H176" s="248"/>
      <c r="I176" s="273"/>
      <c r="J176" s="337"/>
    </row>
    <row r="177" spans="1:10" ht="12.75">
      <c r="A177" s="338"/>
      <c r="B177" s="339"/>
      <c r="C177" s="332"/>
      <c r="D177" s="337"/>
      <c r="G177" s="333"/>
      <c r="H177" s="248"/>
      <c r="I177" s="273"/>
      <c r="J177" s="337"/>
    </row>
    <row r="178" spans="1:10" ht="12.75">
      <c r="A178" s="340"/>
      <c r="B178" s="341"/>
      <c r="C178" s="332"/>
      <c r="D178" s="337"/>
      <c r="G178" s="333"/>
      <c r="H178" s="248"/>
      <c r="I178" s="273"/>
      <c r="J178" s="337"/>
    </row>
    <row r="179" spans="1:10" ht="12.75">
      <c r="A179" s="340"/>
      <c r="B179" s="341"/>
      <c r="C179" s="332"/>
      <c r="D179" s="337"/>
      <c r="G179" s="333"/>
      <c r="H179" s="248"/>
      <c r="I179" s="273"/>
      <c r="J179" s="337"/>
    </row>
    <row r="180" spans="1:10" ht="12.75">
      <c r="A180" s="340"/>
      <c r="B180" s="341"/>
      <c r="C180" s="332"/>
      <c r="D180" s="337"/>
      <c r="G180" s="333"/>
      <c r="H180" s="248"/>
      <c r="I180" s="273"/>
      <c r="J180" s="337"/>
    </row>
    <row r="181" spans="1:10" ht="12.75">
      <c r="A181" s="340"/>
      <c r="B181" s="341"/>
      <c r="C181" s="332"/>
      <c r="D181" s="337"/>
      <c r="G181" s="333"/>
      <c r="H181" s="248"/>
      <c r="I181" s="273"/>
      <c r="J181" s="337"/>
    </row>
    <row r="182" spans="1:10" ht="12.75">
      <c r="A182" s="340"/>
      <c r="B182" s="341"/>
      <c r="C182" s="332"/>
      <c r="D182" s="337"/>
      <c r="G182" s="333"/>
      <c r="H182" s="248"/>
      <c r="I182" s="273"/>
      <c r="J182" s="337"/>
    </row>
    <row r="183" spans="1:10" ht="12.75">
      <c r="A183" s="340"/>
      <c r="B183" s="341"/>
      <c r="C183" s="332"/>
      <c r="D183" s="337"/>
      <c r="G183" s="333"/>
      <c r="H183" s="248"/>
      <c r="I183" s="273"/>
      <c r="J183" s="337"/>
    </row>
    <row r="184" spans="1:10" ht="12.75">
      <c r="A184" s="340"/>
      <c r="B184" s="341"/>
      <c r="C184" s="332"/>
      <c r="D184" s="337"/>
      <c r="G184" s="333"/>
      <c r="H184" s="248"/>
      <c r="I184" s="273"/>
      <c r="J184" s="337"/>
    </row>
    <row r="185" spans="1:10" ht="12.75">
      <c r="A185" s="340"/>
      <c r="B185" s="341"/>
      <c r="C185" s="332"/>
      <c r="D185" s="337"/>
      <c r="G185" s="333"/>
      <c r="H185" s="248"/>
      <c r="I185" s="273"/>
      <c r="J185" s="337"/>
    </row>
    <row r="186" spans="1:10" ht="12.75">
      <c r="A186" s="340"/>
      <c r="B186" s="341"/>
      <c r="C186" s="332"/>
      <c r="D186" s="337"/>
      <c r="G186" s="333"/>
      <c r="H186" s="248"/>
      <c r="I186" s="273"/>
      <c r="J186" s="337"/>
    </row>
    <row r="187" spans="1:10" ht="12.75">
      <c r="A187" s="340"/>
      <c r="B187" s="341"/>
      <c r="C187" s="332"/>
      <c r="D187" s="337"/>
      <c r="G187" s="333"/>
      <c r="H187" s="248"/>
      <c r="I187" s="273"/>
      <c r="J187" s="337"/>
    </row>
    <row r="188" spans="1:10" ht="12.75">
      <c r="A188" s="340"/>
      <c r="B188" s="341"/>
      <c r="C188" s="332"/>
      <c r="D188" s="337"/>
      <c r="G188" s="333"/>
      <c r="H188" s="248"/>
      <c r="I188" s="273"/>
      <c r="J188" s="337"/>
    </row>
    <row r="189" spans="1:10" ht="12.75">
      <c r="A189" s="340"/>
      <c r="B189" s="341"/>
      <c r="C189" s="332"/>
      <c r="D189" s="337"/>
      <c r="G189" s="333"/>
      <c r="H189" s="248"/>
      <c r="I189" s="273"/>
      <c r="J189" s="337"/>
    </row>
    <row r="190" spans="1:10" ht="12.75">
      <c r="A190" s="340"/>
      <c r="B190" s="341"/>
      <c r="C190" s="332"/>
      <c r="D190" s="337"/>
      <c r="G190" s="333"/>
      <c r="H190" s="248"/>
      <c r="I190" s="273"/>
      <c r="J190" s="337"/>
    </row>
    <row r="191" spans="1:10" ht="12.75">
      <c r="A191" s="340"/>
      <c r="B191" s="341"/>
      <c r="C191" s="332"/>
      <c r="D191" s="337"/>
      <c r="G191" s="333"/>
      <c r="H191" s="248"/>
      <c r="I191" s="273"/>
      <c r="J191" s="337"/>
    </row>
    <row r="192" spans="1:10" ht="12.75">
      <c r="A192" s="340"/>
      <c r="B192" s="341"/>
      <c r="C192" s="332"/>
      <c r="D192" s="337"/>
      <c r="G192" s="333"/>
      <c r="H192" s="248"/>
      <c r="I192" s="273"/>
      <c r="J192" s="337"/>
    </row>
    <row r="193" spans="1:10" ht="12.75">
      <c r="A193" s="340"/>
      <c r="B193" s="341"/>
      <c r="C193" s="332"/>
      <c r="D193" s="337"/>
      <c r="G193" s="333"/>
      <c r="H193" s="248"/>
      <c r="I193" s="273"/>
      <c r="J193" s="337"/>
    </row>
    <row r="194" spans="1:10" ht="12.75">
      <c r="A194" s="340"/>
      <c r="B194" s="341"/>
      <c r="C194" s="332"/>
      <c r="D194" s="337"/>
      <c r="G194" s="333"/>
      <c r="H194" s="248"/>
      <c r="I194" s="273"/>
      <c r="J194" s="337"/>
    </row>
    <row r="195" spans="1:10" ht="12.75">
      <c r="A195" s="340"/>
      <c r="B195" s="341"/>
      <c r="C195" s="332"/>
      <c r="D195" s="337"/>
      <c r="G195" s="333"/>
      <c r="H195" s="248"/>
      <c r="I195" s="273"/>
      <c r="J195" s="337"/>
    </row>
    <row r="196" spans="1:10" ht="12.75">
      <c r="A196" s="340"/>
      <c r="B196" s="341"/>
      <c r="C196" s="332"/>
      <c r="D196" s="337"/>
      <c r="G196" s="333"/>
      <c r="H196" s="248"/>
      <c r="I196" s="273"/>
      <c r="J196" s="337"/>
    </row>
    <row r="197" spans="1:10" ht="12.75">
      <c r="A197" s="340"/>
      <c r="B197" s="341"/>
      <c r="C197" s="332"/>
      <c r="D197" s="337"/>
      <c r="G197" s="333"/>
      <c r="H197" s="248"/>
      <c r="I197" s="273"/>
      <c r="J197" s="337"/>
    </row>
    <row r="198" spans="1:10" ht="12.75">
      <c r="A198" s="340"/>
      <c r="B198" s="341"/>
      <c r="C198" s="332"/>
      <c r="D198" s="337"/>
      <c r="G198" s="333"/>
      <c r="H198" s="248"/>
      <c r="I198" s="273"/>
      <c r="J198" s="337"/>
    </row>
    <row r="199" spans="1:10" ht="12.75">
      <c r="A199" s="340"/>
      <c r="B199" s="341"/>
      <c r="C199" s="332"/>
      <c r="D199" s="337"/>
      <c r="G199" s="333"/>
      <c r="H199" s="248"/>
      <c r="I199" s="273"/>
      <c r="J199" s="337"/>
    </row>
    <row r="200" spans="1:10" ht="12.75">
      <c r="A200" s="340"/>
      <c r="B200" s="341"/>
      <c r="C200" s="332"/>
      <c r="D200" s="337"/>
      <c r="G200" s="333"/>
      <c r="H200" s="248"/>
      <c r="I200" s="273"/>
      <c r="J200" s="337"/>
    </row>
    <row r="201" spans="1:10" ht="12.75">
      <c r="A201" s="340"/>
      <c r="B201" s="341"/>
      <c r="C201" s="332"/>
      <c r="D201" s="337"/>
      <c r="G201" s="333"/>
      <c r="H201" s="248"/>
      <c r="I201" s="273"/>
      <c r="J201" s="337"/>
    </row>
    <row r="202" spans="1:10" ht="12.75">
      <c r="A202" s="340"/>
      <c r="B202" s="341"/>
      <c r="C202" s="332"/>
      <c r="D202" s="337"/>
      <c r="G202" s="333"/>
      <c r="H202" s="248"/>
      <c r="I202" s="273"/>
      <c r="J202" s="337"/>
    </row>
    <row r="203" spans="1:10" ht="12.75">
      <c r="A203" s="340"/>
      <c r="B203" s="341"/>
      <c r="C203" s="332"/>
      <c r="D203" s="337"/>
      <c r="G203" s="333"/>
      <c r="H203" s="248"/>
      <c r="I203" s="273"/>
      <c r="J203" s="337"/>
    </row>
    <row r="204" spans="1:10" ht="12.75">
      <c r="A204" s="340"/>
      <c r="B204" s="341"/>
      <c r="C204" s="332"/>
      <c r="D204" s="337"/>
      <c r="G204" s="333"/>
      <c r="H204" s="248"/>
      <c r="I204" s="273"/>
      <c r="J204" s="337"/>
    </row>
    <row r="205" spans="1:10" ht="12.75">
      <c r="A205" s="340"/>
      <c r="B205" s="341"/>
      <c r="C205" s="332"/>
      <c r="D205" s="337"/>
      <c r="G205" s="333"/>
      <c r="H205" s="248"/>
      <c r="I205" s="273"/>
      <c r="J205" s="337"/>
    </row>
    <row r="206" spans="1:10" ht="12.75">
      <c r="A206" s="340"/>
      <c r="B206" s="341"/>
      <c r="C206" s="332"/>
      <c r="D206" s="337"/>
      <c r="G206" s="333"/>
      <c r="H206" s="248"/>
      <c r="I206" s="273"/>
      <c r="J206" s="337"/>
    </row>
    <row r="207" spans="1:10" ht="12.75">
      <c r="A207" s="340"/>
      <c r="B207" s="341"/>
      <c r="C207" s="332"/>
      <c r="D207" s="337"/>
      <c r="G207" s="333"/>
      <c r="H207" s="248"/>
      <c r="I207" s="273"/>
      <c r="J207" s="337"/>
    </row>
    <row r="208" spans="1:10" ht="12.75">
      <c r="A208" s="340"/>
      <c r="B208" s="341"/>
      <c r="C208" s="332"/>
      <c r="D208" s="337"/>
      <c r="G208" s="333"/>
      <c r="H208" s="248"/>
      <c r="I208" s="273"/>
      <c r="J208" s="337"/>
    </row>
    <row r="209" spans="1:10" ht="12.75">
      <c r="A209" s="340"/>
      <c r="B209" s="341"/>
      <c r="C209" s="332"/>
      <c r="D209" s="337"/>
      <c r="G209" s="333"/>
      <c r="H209" s="248"/>
      <c r="I209" s="273"/>
      <c r="J209" s="337"/>
    </row>
    <row r="210" spans="1:10" ht="12.75">
      <c r="A210" s="340"/>
      <c r="B210" s="341"/>
      <c r="C210" s="332"/>
      <c r="D210" s="337"/>
      <c r="G210" s="333"/>
      <c r="H210" s="248"/>
      <c r="I210" s="273"/>
      <c r="J210" s="337"/>
    </row>
    <row r="211" spans="1:10" ht="12.75">
      <c r="A211" s="340"/>
      <c r="B211" s="341"/>
      <c r="C211" s="332"/>
      <c r="D211" s="337"/>
      <c r="G211" s="333"/>
      <c r="H211" s="248"/>
      <c r="I211" s="273"/>
      <c r="J211" s="337"/>
    </row>
    <row r="212" spans="1:10" ht="12.75">
      <c r="A212" s="340"/>
      <c r="B212" s="341"/>
      <c r="C212" s="332"/>
      <c r="D212" s="337"/>
      <c r="G212" s="333"/>
      <c r="H212" s="248"/>
      <c r="I212" s="273"/>
      <c r="J212" s="337"/>
    </row>
    <row r="213" spans="1:10" ht="12.75">
      <c r="A213" s="340"/>
      <c r="B213" s="341"/>
      <c r="C213" s="332"/>
      <c r="D213" s="337"/>
      <c r="G213" s="333"/>
      <c r="H213" s="248"/>
      <c r="I213" s="273"/>
      <c r="J213" s="337"/>
    </row>
    <row r="214" spans="1:10" ht="12.75">
      <c r="A214" s="340"/>
      <c r="B214" s="341"/>
      <c r="C214" s="332"/>
      <c r="D214" s="337"/>
      <c r="G214" s="333"/>
      <c r="H214" s="248"/>
      <c r="I214" s="273"/>
      <c r="J214" s="337"/>
    </row>
    <row r="215" spans="1:10" ht="12.75">
      <c r="A215" s="340"/>
      <c r="B215" s="341"/>
      <c r="C215" s="332"/>
      <c r="D215" s="337"/>
      <c r="G215" s="333"/>
      <c r="H215" s="248"/>
      <c r="I215" s="273"/>
      <c r="J215" s="337"/>
    </row>
    <row r="216" spans="1:10" ht="12.75">
      <c r="A216" s="340"/>
      <c r="B216" s="341"/>
      <c r="C216" s="332"/>
      <c r="D216" s="337"/>
      <c r="G216" s="333"/>
      <c r="H216" s="248"/>
      <c r="I216" s="273"/>
      <c r="J216" s="337"/>
    </row>
    <row r="217" spans="1:10" ht="12.75">
      <c r="A217" s="340"/>
      <c r="B217" s="341"/>
      <c r="C217" s="332"/>
      <c r="D217" s="337"/>
      <c r="G217" s="333"/>
      <c r="H217" s="248"/>
      <c r="I217" s="273"/>
      <c r="J217" s="337"/>
    </row>
    <row r="218" spans="1:10" ht="12.75">
      <c r="A218" s="340"/>
      <c r="B218" s="341"/>
      <c r="C218" s="332"/>
      <c r="D218" s="337"/>
      <c r="G218" s="333"/>
      <c r="H218" s="248"/>
      <c r="I218" s="273"/>
      <c r="J218" s="337"/>
    </row>
    <row r="219" spans="1:10" ht="12.75">
      <c r="A219" s="340"/>
      <c r="B219" s="341"/>
      <c r="C219" s="332"/>
      <c r="D219" s="337"/>
      <c r="G219" s="333"/>
      <c r="H219" s="248"/>
      <c r="I219" s="273"/>
      <c r="J219" s="337"/>
    </row>
    <row r="220" spans="1:10" ht="12.75">
      <c r="A220" s="340"/>
      <c r="B220" s="341"/>
      <c r="C220" s="332"/>
      <c r="D220" s="337"/>
      <c r="G220" s="333"/>
      <c r="H220" s="248"/>
      <c r="I220" s="273"/>
      <c r="J220" s="337"/>
    </row>
    <row r="221" spans="1:10" ht="12.75">
      <c r="A221" s="340"/>
      <c r="B221" s="341"/>
      <c r="C221" s="332"/>
      <c r="D221" s="337"/>
      <c r="G221" s="333"/>
      <c r="H221" s="248"/>
      <c r="I221" s="273"/>
      <c r="J221" s="337"/>
    </row>
    <row r="222" spans="1:10" ht="12.75">
      <c r="A222" s="340"/>
      <c r="B222" s="341"/>
      <c r="C222" s="332"/>
      <c r="D222" s="337"/>
      <c r="G222" s="333"/>
      <c r="H222" s="248"/>
      <c r="I222" s="273"/>
      <c r="J222" s="337"/>
    </row>
    <row r="223" spans="1:10" ht="12.75">
      <c r="A223" s="340"/>
      <c r="B223" s="341"/>
      <c r="C223" s="332"/>
      <c r="D223" s="337"/>
      <c r="G223" s="333"/>
      <c r="H223" s="248"/>
      <c r="I223" s="273"/>
      <c r="J223" s="337"/>
    </row>
    <row r="224" spans="1:10" ht="12.75">
      <c r="A224" s="340"/>
      <c r="B224" s="341"/>
      <c r="C224" s="332"/>
      <c r="D224" s="337"/>
      <c r="G224" s="333"/>
      <c r="H224" s="248"/>
      <c r="I224" s="273"/>
      <c r="J224" s="337"/>
    </row>
    <row r="225" spans="1:10" ht="12.75">
      <c r="A225" s="340"/>
      <c r="B225" s="341"/>
      <c r="C225" s="332"/>
      <c r="D225" s="337"/>
      <c r="G225" s="333"/>
      <c r="H225" s="248"/>
      <c r="I225" s="273"/>
      <c r="J225" s="337"/>
    </row>
    <row r="226" spans="1:10" ht="12.75">
      <c r="A226" s="340"/>
      <c r="B226" s="341"/>
      <c r="C226" s="332"/>
      <c r="D226" s="337"/>
      <c r="G226" s="333"/>
      <c r="H226" s="248"/>
      <c r="I226" s="273"/>
      <c r="J226" s="337"/>
    </row>
    <row r="227" spans="1:10" ht="12.75">
      <c r="A227" s="340"/>
      <c r="B227" s="341"/>
      <c r="C227" s="332"/>
      <c r="D227" s="337"/>
      <c r="G227" s="333"/>
      <c r="H227" s="248"/>
      <c r="I227" s="273"/>
      <c r="J227" s="337"/>
    </row>
    <row r="228" spans="1:10" ht="12.75">
      <c r="A228" s="340"/>
      <c r="B228" s="341"/>
      <c r="C228" s="332"/>
      <c r="D228" s="337"/>
      <c r="G228" s="333"/>
      <c r="H228" s="248"/>
      <c r="I228" s="273"/>
      <c r="J228" s="337"/>
    </row>
    <row r="229" spans="1:10" ht="12.75">
      <c r="A229" s="340"/>
      <c r="B229" s="341"/>
      <c r="C229" s="332"/>
      <c r="D229" s="337"/>
      <c r="G229" s="333"/>
      <c r="H229" s="248"/>
      <c r="I229" s="273"/>
      <c r="J229" s="337"/>
    </row>
    <row r="230" spans="1:10" ht="12.75">
      <c r="A230" s="340"/>
      <c r="B230" s="341"/>
      <c r="C230" s="332"/>
      <c r="D230" s="337"/>
      <c r="G230" s="333"/>
      <c r="H230" s="248"/>
      <c r="I230" s="273"/>
      <c r="J230" s="337"/>
    </row>
    <row r="231" spans="1:10" ht="12.75">
      <c r="A231" s="340"/>
      <c r="B231" s="341"/>
      <c r="C231" s="332"/>
      <c r="D231" s="337"/>
      <c r="G231" s="333"/>
      <c r="H231" s="248"/>
      <c r="I231" s="273"/>
      <c r="J231" s="337"/>
    </row>
    <row r="232" spans="1:10" ht="12.75">
      <c r="A232" s="340"/>
      <c r="B232" s="341"/>
      <c r="C232" s="332"/>
      <c r="D232" s="337"/>
      <c r="G232" s="333"/>
      <c r="H232" s="248"/>
      <c r="I232" s="273"/>
      <c r="J232" s="337"/>
    </row>
    <row r="233" spans="1:10" ht="12.75">
      <c r="A233" s="340"/>
      <c r="B233" s="341"/>
      <c r="C233" s="332"/>
      <c r="D233" s="337"/>
      <c r="G233" s="333"/>
      <c r="H233" s="248"/>
      <c r="I233" s="273"/>
      <c r="J233" s="337"/>
    </row>
    <row r="234" spans="1:10" ht="12.75">
      <c r="A234" s="340"/>
      <c r="B234" s="341"/>
      <c r="C234" s="332"/>
      <c r="D234" s="337"/>
      <c r="G234" s="333"/>
      <c r="H234" s="248"/>
      <c r="I234" s="273"/>
      <c r="J234" s="337"/>
    </row>
    <row r="235" spans="1:10" ht="12.75">
      <c r="A235" s="340"/>
      <c r="B235" s="341"/>
      <c r="C235" s="332"/>
      <c r="D235" s="337"/>
      <c r="G235" s="333"/>
      <c r="H235" s="248"/>
      <c r="I235" s="273"/>
      <c r="J235" s="337"/>
    </row>
    <row r="236" spans="1:10" ht="12.75">
      <c r="A236" s="340"/>
      <c r="B236" s="341"/>
      <c r="C236" s="332"/>
      <c r="D236" s="337"/>
      <c r="G236" s="333"/>
      <c r="H236" s="248"/>
      <c r="I236" s="273"/>
      <c r="J236" s="337"/>
    </row>
    <row r="237" spans="1:10" ht="12.75">
      <c r="A237" s="340"/>
      <c r="B237" s="341"/>
      <c r="C237" s="332"/>
      <c r="D237" s="337"/>
      <c r="G237" s="333"/>
      <c r="H237" s="248"/>
      <c r="I237" s="273"/>
      <c r="J237" s="337"/>
    </row>
    <row r="238" spans="1:10" ht="12.75">
      <c r="A238" s="340"/>
      <c r="B238" s="341"/>
      <c r="C238" s="332"/>
      <c r="D238" s="337"/>
      <c r="G238" s="333"/>
      <c r="H238" s="248"/>
      <c r="I238" s="273"/>
      <c r="J238" s="337"/>
    </row>
    <row r="239" spans="1:10" ht="12.75">
      <c r="A239" s="340"/>
      <c r="B239" s="341"/>
      <c r="C239" s="332"/>
      <c r="D239" s="337"/>
      <c r="G239" s="333"/>
      <c r="H239" s="248"/>
      <c r="I239" s="273"/>
      <c r="J239" s="337"/>
    </row>
    <row r="240" spans="1:10" ht="12.75">
      <c r="A240" s="340"/>
      <c r="B240" s="341"/>
      <c r="C240" s="332"/>
      <c r="D240" s="337"/>
      <c r="G240" s="333"/>
      <c r="H240" s="248"/>
      <c r="I240" s="273"/>
      <c r="J240" s="337"/>
    </row>
    <row r="241" spans="1:10" ht="12.75">
      <c r="A241" s="340"/>
      <c r="B241" s="341"/>
      <c r="C241" s="332"/>
      <c r="D241" s="337"/>
      <c r="G241" s="333"/>
      <c r="H241" s="248"/>
      <c r="I241" s="273"/>
      <c r="J241" s="337"/>
    </row>
    <row r="242" spans="1:10" ht="12.75">
      <c r="A242" s="340"/>
      <c r="B242" s="341"/>
      <c r="C242" s="332"/>
      <c r="D242" s="337"/>
      <c r="G242" s="333"/>
      <c r="H242" s="248"/>
      <c r="I242" s="273"/>
      <c r="J242" s="337"/>
    </row>
    <row r="243" spans="1:10" ht="12.75">
      <c r="A243" s="340"/>
      <c r="B243" s="341"/>
      <c r="C243" s="332"/>
      <c r="D243" s="337"/>
      <c r="G243" s="333"/>
      <c r="H243" s="248"/>
      <c r="I243" s="273"/>
      <c r="J243" s="337"/>
    </row>
    <row r="244" spans="1:10" ht="12.75">
      <c r="A244" s="340"/>
      <c r="B244" s="341"/>
      <c r="C244" s="332"/>
      <c r="D244" s="337"/>
      <c r="G244" s="333"/>
      <c r="H244" s="248"/>
      <c r="I244" s="273"/>
      <c r="J244" s="337"/>
    </row>
    <row r="245" spans="1:10" ht="12.75">
      <c r="A245" s="340"/>
      <c r="B245" s="341"/>
      <c r="C245" s="332"/>
      <c r="D245" s="337"/>
      <c r="G245" s="333"/>
      <c r="H245" s="248"/>
      <c r="I245" s="273"/>
      <c r="J245" s="337"/>
    </row>
    <row r="246" spans="1:10" ht="12.75">
      <c r="A246" s="340"/>
      <c r="B246" s="341"/>
      <c r="C246" s="332"/>
      <c r="D246" s="337"/>
      <c r="G246" s="333"/>
      <c r="H246" s="248"/>
      <c r="I246" s="273"/>
      <c r="J246" s="337"/>
    </row>
    <row r="247" spans="1:10" ht="12.75">
      <c r="A247" s="340"/>
      <c r="B247" s="341"/>
      <c r="C247" s="332"/>
      <c r="D247" s="337"/>
      <c r="G247" s="333"/>
      <c r="H247" s="248"/>
      <c r="I247" s="273"/>
      <c r="J247" s="337"/>
    </row>
    <row r="248" spans="1:10" ht="12.75">
      <c r="A248" s="340"/>
      <c r="B248" s="341"/>
      <c r="C248" s="332"/>
      <c r="D248" s="337"/>
      <c r="G248" s="333"/>
      <c r="H248" s="248"/>
      <c r="I248" s="273"/>
      <c r="J248" s="337"/>
    </row>
    <row r="249" spans="1:10" ht="12.75">
      <c r="A249" s="340"/>
      <c r="B249" s="341"/>
      <c r="C249" s="332"/>
      <c r="D249" s="337"/>
      <c r="G249" s="333"/>
      <c r="H249" s="248"/>
      <c r="I249" s="273"/>
      <c r="J249" s="337"/>
    </row>
    <row r="250" spans="1:10" ht="12.75">
      <c r="A250" s="340"/>
      <c r="B250" s="341"/>
      <c r="C250" s="332"/>
      <c r="D250" s="337"/>
      <c r="G250" s="333"/>
      <c r="H250" s="248"/>
      <c r="I250" s="273"/>
      <c r="J250" s="337"/>
    </row>
    <row r="251" spans="1:10" ht="12.75">
      <c r="A251" s="340"/>
      <c r="B251" s="341"/>
      <c r="C251" s="332"/>
      <c r="D251" s="337"/>
      <c r="G251" s="333"/>
      <c r="H251" s="248"/>
      <c r="I251" s="273"/>
      <c r="J251" s="337"/>
    </row>
    <row r="252" spans="1:10" ht="12.75">
      <c r="A252" s="340"/>
      <c r="B252" s="341"/>
      <c r="C252" s="332"/>
      <c r="D252" s="337"/>
      <c r="G252" s="333"/>
      <c r="H252" s="248"/>
      <c r="I252" s="273"/>
      <c r="J252" s="337"/>
    </row>
    <row r="253" spans="1:10" ht="12.75">
      <c r="A253" s="340"/>
      <c r="B253" s="341"/>
      <c r="C253" s="332"/>
      <c r="D253" s="337"/>
      <c r="G253" s="333"/>
      <c r="H253" s="248"/>
      <c r="I253" s="273"/>
      <c r="J253" s="337"/>
    </row>
    <row r="254" spans="1:10" ht="12.75">
      <c r="A254" s="340"/>
      <c r="B254" s="341"/>
      <c r="C254" s="332"/>
      <c r="D254" s="337"/>
      <c r="G254" s="333"/>
      <c r="H254" s="248"/>
      <c r="I254" s="273"/>
      <c r="J254" s="337"/>
    </row>
    <row r="255" spans="1:10" ht="12.75">
      <c r="A255" s="340"/>
      <c r="B255" s="341"/>
      <c r="C255" s="332"/>
      <c r="D255" s="337"/>
      <c r="G255" s="333"/>
      <c r="H255" s="248"/>
      <c r="I255" s="273"/>
      <c r="J255" s="337"/>
    </row>
    <row r="256" spans="1:10" ht="12.75">
      <c r="A256" s="340"/>
      <c r="B256" s="341"/>
      <c r="C256" s="332"/>
      <c r="D256" s="337"/>
      <c r="G256" s="333"/>
      <c r="H256" s="248"/>
      <c r="I256" s="273"/>
      <c r="J256" s="337"/>
    </row>
    <row r="257" spans="1:10" ht="12.75">
      <c r="A257" s="340"/>
      <c r="B257" s="341"/>
      <c r="C257" s="332"/>
      <c r="D257" s="337"/>
      <c r="G257" s="333"/>
      <c r="H257" s="248"/>
      <c r="I257" s="273"/>
      <c r="J257" s="337"/>
    </row>
    <row r="258" spans="1:10" ht="12.75">
      <c r="A258" s="340"/>
      <c r="B258" s="341"/>
      <c r="C258" s="332"/>
      <c r="D258" s="337"/>
      <c r="G258" s="333"/>
      <c r="H258" s="248"/>
      <c r="I258" s="273"/>
      <c r="J258" s="337"/>
    </row>
    <row r="259" spans="1:10" ht="12.75">
      <c r="A259" s="340"/>
      <c r="B259" s="341"/>
      <c r="C259" s="332"/>
      <c r="D259" s="337"/>
      <c r="G259" s="333"/>
      <c r="H259" s="248"/>
      <c r="I259" s="273"/>
      <c r="J259" s="337"/>
    </row>
    <row r="260" spans="1:10" ht="12.75">
      <c r="A260" s="340"/>
      <c r="B260" s="341"/>
      <c r="C260" s="332"/>
      <c r="D260" s="337"/>
      <c r="G260" s="333"/>
      <c r="H260" s="248"/>
      <c r="I260" s="273"/>
      <c r="J260" s="337"/>
    </row>
    <row r="261" spans="1:10" ht="12.75">
      <c r="A261" s="340"/>
      <c r="B261" s="341"/>
      <c r="C261" s="332"/>
      <c r="D261" s="337"/>
      <c r="G261" s="333"/>
      <c r="H261" s="248"/>
      <c r="I261" s="273"/>
      <c r="J261" s="337"/>
    </row>
    <row r="262" spans="1:10" ht="12.75">
      <c r="A262" s="340"/>
      <c r="B262" s="341"/>
      <c r="C262" s="332"/>
      <c r="D262" s="337"/>
      <c r="G262" s="333"/>
      <c r="H262" s="248"/>
      <c r="I262" s="273"/>
      <c r="J262" s="337"/>
    </row>
    <row r="263" spans="1:10" ht="12.75">
      <c r="A263" s="340"/>
      <c r="B263" s="341"/>
      <c r="C263" s="332"/>
      <c r="D263" s="337"/>
      <c r="G263" s="333"/>
      <c r="H263" s="248"/>
      <c r="I263" s="273"/>
      <c r="J263" s="337"/>
    </row>
    <row r="264" spans="1:10" ht="12.75">
      <c r="A264" s="340"/>
      <c r="B264" s="341"/>
      <c r="C264" s="332"/>
      <c r="D264" s="337"/>
      <c r="G264" s="333"/>
      <c r="H264" s="248"/>
      <c r="I264" s="273"/>
      <c r="J264" s="337"/>
    </row>
    <row r="265" spans="1:10" ht="12.75">
      <c r="A265" s="340"/>
      <c r="B265" s="341"/>
      <c r="C265" s="332"/>
      <c r="D265" s="337"/>
      <c r="G265" s="333"/>
      <c r="H265" s="248"/>
      <c r="I265" s="273"/>
      <c r="J265" s="337"/>
    </row>
    <row r="266" spans="1:10" ht="12.75">
      <c r="A266" s="340"/>
      <c r="B266" s="341"/>
      <c r="C266" s="332"/>
      <c r="D266" s="337"/>
      <c r="G266" s="333"/>
      <c r="H266" s="248"/>
      <c r="I266" s="273"/>
      <c r="J266" s="337"/>
    </row>
    <row r="267" spans="1:10" ht="12.75">
      <c r="A267" s="340"/>
      <c r="B267" s="341"/>
      <c r="C267" s="332"/>
      <c r="D267" s="337"/>
      <c r="G267" s="333"/>
      <c r="H267" s="248"/>
      <c r="I267" s="273"/>
      <c r="J267" s="337"/>
    </row>
    <row r="268" spans="1:10" ht="12.75">
      <c r="A268" s="340"/>
      <c r="B268" s="341"/>
      <c r="C268" s="332"/>
      <c r="D268" s="337"/>
      <c r="G268" s="333"/>
      <c r="H268" s="248"/>
      <c r="I268" s="273"/>
      <c r="J268" s="337"/>
    </row>
    <row r="269" spans="1:10" ht="12.75">
      <c r="A269" s="340"/>
      <c r="B269" s="341"/>
      <c r="C269" s="332"/>
      <c r="D269" s="337"/>
      <c r="G269" s="333"/>
      <c r="H269" s="248"/>
      <c r="I269" s="273"/>
      <c r="J269" s="337"/>
    </row>
    <row r="270" spans="1:10" ht="12.75">
      <c r="A270" s="340"/>
      <c r="B270" s="341"/>
      <c r="C270" s="332"/>
      <c r="D270" s="337"/>
      <c r="G270" s="333"/>
      <c r="H270" s="248"/>
      <c r="I270" s="273"/>
      <c r="J270" s="337"/>
    </row>
    <row r="271" spans="1:10" ht="12.75">
      <c r="A271" s="340"/>
      <c r="B271" s="341"/>
      <c r="C271" s="332"/>
      <c r="D271" s="337"/>
      <c r="G271" s="333"/>
      <c r="H271" s="248"/>
      <c r="I271" s="273"/>
      <c r="J271" s="337"/>
    </row>
    <row r="272" spans="1:10" ht="12.75">
      <c r="A272" s="340"/>
      <c r="B272" s="341"/>
      <c r="C272" s="332"/>
      <c r="D272" s="337"/>
      <c r="G272" s="333"/>
      <c r="H272" s="248"/>
      <c r="I272" s="273"/>
      <c r="J272" s="337"/>
    </row>
    <row r="273" spans="1:10" ht="12.75">
      <c r="A273" s="340"/>
      <c r="B273" s="341"/>
      <c r="C273" s="332"/>
      <c r="D273" s="337"/>
      <c r="G273" s="333"/>
      <c r="H273" s="248"/>
      <c r="I273" s="273"/>
      <c r="J273" s="337"/>
    </row>
    <row r="274" spans="1:10" ht="12.75">
      <c r="A274" s="340"/>
      <c r="B274" s="341"/>
      <c r="C274" s="332"/>
      <c r="D274" s="337"/>
      <c r="G274" s="333"/>
      <c r="H274" s="248"/>
      <c r="I274" s="273"/>
      <c r="J274" s="337"/>
    </row>
    <row r="275" spans="1:10" ht="12.75">
      <c r="A275" s="340"/>
      <c r="B275" s="341"/>
      <c r="C275" s="332"/>
      <c r="D275" s="337"/>
      <c r="G275" s="333"/>
      <c r="H275" s="248"/>
      <c r="I275" s="273"/>
      <c r="J275" s="337"/>
    </row>
    <row r="276" spans="1:10" ht="12.75">
      <c r="A276" s="340"/>
      <c r="B276" s="341"/>
      <c r="C276" s="332"/>
      <c r="D276" s="337"/>
      <c r="G276" s="333"/>
      <c r="H276" s="248"/>
      <c r="I276" s="273"/>
      <c r="J276" s="337"/>
    </row>
    <row r="277" spans="1:10" ht="12.75">
      <c r="A277" s="340"/>
      <c r="B277" s="341"/>
      <c r="C277" s="332"/>
      <c r="D277" s="337"/>
      <c r="G277" s="333"/>
      <c r="H277" s="248"/>
      <c r="I277" s="273"/>
      <c r="J277" s="337"/>
    </row>
    <row r="278" spans="1:10" ht="12.75">
      <c r="A278" s="340"/>
      <c r="B278" s="341"/>
      <c r="C278" s="332"/>
      <c r="D278" s="337"/>
      <c r="G278" s="333"/>
      <c r="H278" s="248"/>
      <c r="I278" s="273"/>
      <c r="J278" s="337"/>
    </row>
    <row r="279" spans="1:10" ht="12.75">
      <c r="A279" s="340"/>
      <c r="B279" s="341"/>
      <c r="C279" s="332"/>
      <c r="D279" s="337"/>
      <c r="G279" s="333"/>
      <c r="H279" s="248"/>
      <c r="I279" s="273"/>
      <c r="J279" s="337"/>
    </row>
    <row r="280" spans="1:10" ht="12.75">
      <c r="A280" s="340"/>
      <c r="B280" s="341"/>
      <c r="C280" s="332"/>
      <c r="D280" s="337"/>
      <c r="G280" s="333"/>
      <c r="H280" s="248"/>
      <c r="I280" s="273"/>
      <c r="J280" s="337"/>
    </row>
    <row r="281" spans="1:10" ht="12.75">
      <c r="A281" s="340"/>
      <c r="B281" s="341"/>
      <c r="C281" s="332"/>
      <c r="D281" s="337"/>
      <c r="G281" s="333"/>
      <c r="H281" s="248"/>
      <c r="I281" s="273"/>
      <c r="J281" s="337"/>
    </row>
    <row r="282" spans="1:10" ht="12.75">
      <c r="A282" s="340"/>
      <c r="B282" s="341"/>
      <c r="C282" s="332"/>
      <c r="D282" s="337"/>
      <c r="G282" s="333"/>
      <c r="H282" s="248"/>
      <c r="I282" s="273"/>
      <c r="J282" s="337"/>
    </row>
    <row r="283" spans="1:10" ht="12.75">
      <c r="A283" s="340"/>
      <c r="B283" s="341"/>
      <c r="C283" s="332"/>
      <c r="D283" s="337"/>
      <c r="G283" s="333"/>
      <c r="H283" s="248"/>
      <c r="I283" s="273"/>
      <c r="J283" s="337"/>
    </row>
    <row r="284" spans="1:10" ht="12.75">
      <c r="A284" s="340"/>
      <c r="B284" s="341"/>
      <c r="C284" s="332"/>
      <c r="D284" s="337"/>
      <c r="G284" s="333"/>
      <c r="H284" s="248"/>
      <c r="I284" s="273"/>
      <c r="J284" s="337"/>
    </row>
    <row r="285" spans="1:10" ht="12.75">
      <c r="A285" s="340"/>
      <c r="B285" s="341"/>
      <c r="C285" s="332"/>
      <c r="D285" s="337"/>
      <c r="G285" s="333"/>
      <c r="H285" s="248"/>
      <c r="I285" s="273"/>
      <c r="J285" s="337"/>
    </row>
    <row r="286" spans="1:10" ht="12.75">
      <c r="A286" s="340"/>
      <c r="B286" s="341"/>
      <c r="C286" s="332"/>
      <c r="D286" s="337"/>
      <c r="G286" s="333"/>
      <c r="H286" s="248"/>
      <c r="I286" s="273"/>
      <c r="J286" s="337"/>
    </row>
    <row r="287" spans="1:10" ht="12.75">
      <c r="A287" s="340"/>
      <c r="B287" s="341"/>
      <c r="C287" s="332"/>
      <c r="D287" s="337"/>
      <c r="G287" s="333"/>
      <c r="H287" s="248"/>
      <c r="I287" s="273"/>
      <c r="J287" s="337"/>
    </row>
    <row r="288" spans="1:10" ht="12.75">
      <c r="A288" s="340"/>
      <c r="B288" s="341"/>
      <c r="C288" s="332"/>
      <c r="D288" s="337"/>
      <c r="G288" s="333"/>
      <c r="H288" s="248"/>
      <c r="I288" s="273"/>
      <c r="J288" s="337"/>
    </row>
    <row r="289" spans="1:10" ht="12.75">
      <c r="A289" s="340"/>
      <c r="B289" s="341"/>
      <c r="C289" s="332"/>
      <c r="D289" s="337"/>
      <c r="G289" s="333"/>
      <c r="H289" s="248"/>
      <c r="I289" s="273"/>
      <c r="J289" s="337"/>
    </row>
    <row r="290" spans="1:10" ht="12.75">
      <c r="A290" s="340"/>
      <c r="B290" s="341"/>
      <c r="C290" s="332"/>
      <c r="D290" s="337"/>
      <c r="G290" s="333"/>
      <c r="H290" s="248"/>
      <c r="I290" s="273"/>
      <c r="J290" s="337"/>
    </row>
    <row r="291" spans="1:10" ht="12.75">
      <c r="A291" s="340"/>
      <c r="B291" s="341"/>
      <c r="C291" s="332"/>
      <c r="D291" s="337"/>
      <c r="G291" s="333"/>
      <c r="H291" s="248"/>
      <c r="I291" s="273"/>
      <c r="J291" s="337"/>
    </row>
    <row r="292" spans="1:10" ht="12.75">
      <c r="A292" s="340"/>
      <c r="B292" s="341"/>
      <c r="C292" s="332"/>
      <c r="D292" s="337"/>
      <c r="G292" s="333"/>
      <c r="H292" s="248"/>
      <c r="I292" s="273"/>
      <c r="J292" s="337"/>
    </row>
    <row r="293" spans="1:10" ht="12.75">
      <c r="A293" s="340"/>
      <c r="B293" s="341"/>
      <c r="C293" s="332"/>
      <c r="D293" s="337"/>
      <c r="G293" s="333"/>
      <c r="H293" s="248"/>
      <c r="I293" s="273"/>
      <c r="J293" s="337"/>
    </row>
    <row r="294" spans="1:10" ht="12.75">
      <c r="A294" s="340"/>
      <c r="B294" s="341"/>
      <c r="C294" s="332"/>
      <c r="D294" s="337"/>
      <c r="G294" s="333"/>
      <c r="H294" s="248"/>
      <c r="I294" s="273"/>
      <c r="J294" s="337"/>
    </row>
    <row r="295" spans="1:10" ht="12.75">
      <c r="A295" s="340"/>
      <c r="B295" s="341"/>
      <c r="C295" s="332"/>
      <c r="D295" s="337"/>
      <c r="G295" s="333"/>
      <c r="H295" s="248"/>
      <c r="I295" s="273"/>
      <c r="J295" s="337"/>
    </row>
    <row r="296" spans="1:10" ht="12.75">
      <c r="A296" s="340"/>
      <c r="B296" s="341"/>
      <c r="C296" s="332"/>
      <c r="D296" s="337"/>
      <c r="G296" s="333"/>
      <c r="H296" s="248"/>
      <c r="I296" s="273"/>
      <c r="J296" s="337"/>
    </row>
    <row r="297" spans="1:10" ht="12.75">
      <c r="A297" s="340"/>
      <c r="B297" s="341"/>
      <c r="C297" s="332"/>
      <c r="D297" s="337"/>
      <c r="G297" s="333"/>
      <c r="H297" s="248"/>
      <c r="I297" s="273"/>
      <c r="J297" s="337"/>
    </row>
    <row r="298" spans="1:10" ht="12.75">
      <c r="A298" s="340"/>
      <c r="B298" s="341"/>
      <c r="C298" s="332"/>
      <c r="D298" s="337"/>
      <c r="G298" s="333"/>
      <c r="H298" s="248"/>
      <c r="I298" s="273"/>
      <c r="J298" s="337"/>
    </row>
    <row r="299" spans="1:10" ht="12.75">
      <c r="A299" s="340"/>
      <c r="B299" s="341"/>
      <c r="C299" s="332"/>
      <c r="D299" s="337"/>
      <c r="G299" s="333"/>
      <c r="H299" s="248"/>
      <c r="I299" s="273"/>
      <c r="J299" s="337"/>
    </row>
    <row r="300" spans="1:10" ht="12.75">
      <c r="A300" s="340"/>
      <c r="B300" s="341"/>
      <c r="C300" s="332"/>
      <c r="D300" s="337"/>
      <c r="G300" s="333"/>
      <c r="H300" s="248"/>
      <c r="I300" s="273"/>
      <c r="J300" s="337"/>
    </row>
    <row r="301" spans="1:10" ht="12.75">
      <c r="A301" s="340"/>
      <c r="B301" s="341"/>
      <c r="C301" s="332"/>
      <c r="D301" s="337"/>
      <c r="G301" s="333"/>
      <c r="H301" s="248"/>
      <c r="I301" s="273"/>
      <c r="J301" s="337"/>
    </row>
    <row r="302" spans="1:10" ht="12.75">
      <c r="A302" s="340"/>
      <c r="B302" s="341"/>
      <c r="C302" s="332"/>
      <c r="D302" s="337"/>
      <c r="G302" s="333"/>
      <c r="H302" s="248"/>
      <c r="I302" s="273"/>
      <c r="J302" s="337"/>
    </row>
    <row r="303" spans="1:10" ht="12.75">
      <c r="A303" s="340"/>
      <c r="B303" s="341"/>
      <c r="C303" s="332"/>
      <c r="D303" s="337"/>
      <c r="G303" s="333"/>
      <c r="H303" s="248"/>
      <c r="I303" s="273"/>
      <c r="J303" s="337"/>
    </row>
    <row r="304" spans="1:10" ht="12.75">
      <c r="A304" s="340"/>
      <c r="B304" s="341"/>
      <c r="C304" s="332"/>
      <c r="D304" s="337"/>
      <c r="G304" s="333"/>
      <c r="H304" s="248"/>
      <c r="I304" s="273"/>
      <c r="J304" s="337"/>
    </row>
    <row r="305" spans="1:10" ht="12.75">
      <c r="A305" s="340"/>
      <c r="B305" s="341"/>
      <c r="C305" s="332"/>
      <c r="D305" s="337"/>
      <c r="G305" s="333"/>
      <c r="H305" s="248"/>
      <c r="I305" s="273"/>
      <c r="J305" s="337"/>
    </row>
    <row r="306" spans="1:10" ht="12.75">
      <c r="A306" s="340"/>
      <c r="B306" s="341"/>
      <c r="C306" s="332"/>
      <c r="D306" s="337"/>
      <c r="G306" s="333"/>
      <c r="H306" s="248"/>
      <c r="I306" s="273"/>
      <c r="J306" s="337"/>
    </row>
    <row r="307" spans="1:10" ht="12.75">
      <c r="A307" s="340"/>
      <c r="B307" s="341"/>
      <c r="C307" s="342"/>
      <c r="D307" s="337"/>
      <c r="G307" s="343"/>
      <c r="H307" s="273"/>
      <c r="I307" s="273"/>
      <c r="J307" s="337"/>
    </row>
    <row r="308" spans="1:10" ht="12.75">
      <c r="A308" s="340"/>
      <c r="B308" s="341"/>
      <c r="C308" s="342"/>
      <c r="D308" s="337"/>
      <c r="G308" s="343"/>
      <c r="H308" s="273"/>
      <c r="I308" s="273"/>
      <c r="J308" s="337"/>
    </row>
    <row r="309" spans="1:10" ht="12.75">
      <c r="A309" s="340"/>
      <c r="B309" s="341"/>
      <c r="C309" s="342"/>
      <c r="D309" s="337"/>
      <c r="G309" s="343"/>
      <c r="H309" s="273"/>
      <c r="I309" s="273"/>
      <c r="J309" s="337"/>
    </row>
    <row r="310" spans="1:10" ht="12.75">
      <c r="A310" s="340"/>
      <c r="B310" s="341"/>
      <c r="C310" s="342"/>
      <c r="D310" s="337"/>
      <c r="G310" s="343"/>
      <c r="H310" s="273"/>
      <c r="I310" s="273"/>
      <c r="J310" s="337"/>
    </row>
    <row r="311" spans="1:10" ht="12.75">
      <c r="A311" s="340"/>
      <c r="B311" s="341"/>
      <c r="C311" s="342"/>
      <c r="D311" s="337"/>
      <c r="G311" s="343"/>
      <c r="H311" s="273"/>
      <c r="I311" s="273"/>
      <c r="J311" s="337"/>
    </row>
    <row r="312" spans="1:10" ht="12.75">
      <c r="A312" s="340"/>
      <c r="B312" s="341"/>
      <c r="C312" s="342"/>
      <c r="D312" s="337"/>
      <c r="G312" s="343"/>
      <c r="H312" s="273"/>
      <c r="I312" s="273"/>
      <c r="J312" s="337"/>
    </row>
    <row r="313" spans="1:10" ht="12.75">
      <c r="A313" s="340"/>
      <c r="B313" s="341"/>
      <c r="C313" s="342"/>
      <c r="D313" s="337"/>
      <c r="G313" s="343"/>
      <c r="H313" s="273"/>
      <c r="I313" s="273"/>
      <c r="J313" s="337"/>
    </row>
    <row r="314" spans="1:10" ht="12.75">
      <c r="A314" s="340"/>
      <c r="B314" s="341"/>
      <c r="C314" s="342"/>
      <c r="D314" s="337"/>
      <c r="G314" s="343"/>
      <c r="H314" s="273"/>
      <c r="I314" s="273"/>
      <c r="J314" s="337"/>
    </row>
    <row r="315" spans="1:10" ht="12.75">
      <c r="A315" s="340"/>
      <c r="B315" s="341"/>
      <c r="C315" s="342"/>
      <c r="D315" s="337"/>
      <c r="G315" s="343"/>
      <c r="H315" s="273"/>
      <c r="I315" s="273"/>
      <c r="J315" s="337"/>
    </row>
    <row r="316" spans="1:10" ht="12.75">
      <c r="A316" s="340"/>
      <c r="B316" s="341"/>
      <c r="C316" s="342"/>
      <c r="D316" s="337"/>
      <c r="G316" s="343"/>
      <c r="H316" s="273"/>
      <c r="I316" s="273"/>
      <c r="J316" s="337"/>
    </row>
    <row r="317" spans="1:10" ht="12.75">
      <c r="A317" s="340"/>
      <c r="B317" s="341"/>
      <c r="C317" s="342"/>
      <c r="D317" s="337"/>
      <c r="G317" s="343"/>
      <c r="H317" s="273"/>
      <c r="I317" s="273"/>
      <c r="J317" s="337"/>
    </row>
    <row r="318" spans="1:10" ht="12.75">
      <c r="A318" s="340"/>
      <c r="B318" s="341"/>
      <c r="C318" s="342"/>
      <c r="D318" s="337"/>
      <c r="G318" s="343"/>
      <c r="H318" s="273"/>
      <c r="I318" s="273"/>
      <c r="J318" s="337"/>
    </row>
    <row r="319" spans="1:10" ht="12.75">
      <c r="A319" s="340"/>
      <c r="B319" s="341"/>
      <c r="C319" s="342"/>
      <c r="D319" s="337"/>
      <c r="G319" s="343"/>
      <c r="H319" s="273"/>
      <c r="I319" s="273"/>
      <c r="J319" s="337"/>
    </row>
    <row r="320" spans="1:10" ht="12.75">
      <c r="A320" s="340"/>
      <c r="B320" s="341"/>
      <c r="C320" s="342"/>
      <c r="D320" s="337"/>
      <c r="G320" s="343"/>
      <c r="H320" s="273"/>
      <c r="I320" s="273"/>
      <c r="J320" s="337"/>
    </row>
    <row r="321" spans="1:10" ht="12.75">
      <c r="A321" s="340"/>
      <c r="B321" s="341"/>
      <c r="C321" s="342"/>
      <c r="D321" s="337"/>
      <c r="G321" s="343"/>
      <c r="H321" s="273"/>
      <c r="I321" s="273"/>
      <c r="J321" s="337"/>
    </row>
    <row r="322" spans="1:10" ht="12.75">
      <c r="A322" s="340"/>
      <c r="B322" s="341"/>
      <c r="C322" s="342"/>
      <c r="D322" s="337"/>
      <c r="G322" s="343"/>
      <c r="H322" s="273"/>
      <c r="I322" s="273"/>
      <c r="J322" s="337"/>
    </row>
    <row r="323" spans="1:10" ht="12.75">
      <c r="A323" s="340"/>
      <c r="B323" s="341"/>
      <c r="C323" s="342"/>
      <c r="D323" s="337"/>
      <c r="G323" s="343"/>
      <c r="H323" s="273"/>
      <c r="I323" s="273"/>
      <c r="J323" s="337"/>
    </row>
    <row r="324" spans="1:10" ht="12.75">
      <c r="A324" s="340"/>
      <c r="B324" s="341"/>
      <c r="C324" s="342"/>
      <c r="D324" s="337"/>
      <c r="G324" s="343"/>
      <c r="H324" s="273"/>
      <c r="I324" s="273"/>
      <c r="J324" s="337"/>
    </row>
    <row r="325" spans="1:10" ht="12.75">
      <c r="A325" s="340"/>
      <c r="B325" s="341"/>
      <c r="C325" s="342"/>
      <c r="D325" s="337"/>
      <c r="G325" s="343"/>
      <c r="H325" s="273"/>
      <c r="I325" s="273"/>
      <c r="J325" s="337"/>
    </row>
    <row r="326" spans="1:10" ht="12.75">
      <c r="A326" s="340"/>
      <c r="B326" s="341"/>
      <c r="C326" s="342"/>
      <c r="D326" s="337"/>
      <c r="G326" s="343"/>
      <c r="H326" s="273"/>
      <c r="I326" s="273"/>
      <c r="J326" s="337"/>
    </row>
    <row r="327" spans="1:10" ht="12.75">
      <c r="A327" s="340"/>
      <c r="B327" s="341"/>
      <c r="C327" s="342"/>
      <c r="D327" s="337"/>
      <c r="G327" s="343"/>
      <c r="H327" s="273"/>
      <c r="I327" s="273"/>
      <c r="J327" s="337"/>
    </row>
    <row r="328" spans="1:10" ht="12.75">
      <c r="A328" s="340"/>
      <c r="B328" s="341"/>
      <c r="C328" s="342"/>
      <c r="D328" s="337"/>
      <c r="G328" s="343"/>
      <c r="H328" s="273"/>
      <c r="I328" s="273"/>
      <c r="J328" s="337"/>
    </row>
    <row r="329" spans="1:10" ht="12.75">
      <c r="A329" s="340"/>
      <c r="B329" s="341"/>
      <c r="C329" s="342"/>
      <c r="D329" s="337"/>
      <c r="G329" s="343"/>
      <c r="H329" s="273"/>
      <c r="I329" s="273"/>
      <c r="J329" s="337"/>
    </row>
    <row r="330" spans="1:10" ht="12.75">
      <c r="A330" s="340"/>
      <c r="B330" s="341"/>
      <c r="C330" s="342"/>
      <c r="D330" s="337"/>
      <c r="G330" s="343"/>
      <c r="H330" s="273"/>
      <c r="I330" s="273"/>
      <c r="J330" s="337"/>
    </row>
    <row r="331" spans="1:10" ht="12.75">
      <c r="A331" s="340"/>
      <c r="B331" s="341"/>
      <c r="C331" s="342"/>
      <c r="D331" s="337"/>
      <c r="G331" s="343"/>
      <c r="H331" s="273"/>
      <c r="I331" s="273"/>
      <c r="J331" s="337"/>
    </row>
    <row r="332" spans="1:10" ht="12.75">
      <c r="A332" s="340"/>
      <c r="B332" s="341"/>
      <c r="C332" s="342"/>
      <c r="D332" s="337"/>
      <c r="G332" s="343"/>
      <c r="H332" s="273"/>
      <c r="I332" s="273"/>
      <c r="J332" s="337"/>
    </row>
    <row r="333" spans="1:10" ht="12.75">
      <c r="A333" s="340"/>
      <c r="B333" s="341"/>
      <c r="C333" s="342"/>
      <c r="D333" s="337"/>
      <c r="G333" s="343"/>
      <c r="H333" s="273"/>
      <c r="I333" s="273"/>
      <c r="J333" s="337"/>
    </row>
    <row r="334" spans="1:10" ht="12.75">
      <c r="A334" s="340"/>
      <c r="B334" s="341"/>
      <c r="C334" s="342"/>
      <c r="D334" s="337"/>
      <c r="G334" s="343"/>
      <c r="H334" s="273"/>
      <c r="I334" s="273"/>
      <c r="J334" s="337"/>
    </row>
    <row r="335" spans="1:10" ht="12.75">
      <c r="A335" s="340"/>
      <c r="B335" s="341"/>
      <c r="C335" s="342"/>
      <c r="D335" s="337"/>
      <c r="G335" s="343"/>
      <c r="H335" s="273"/>
      <c r="I335" s="273"/>
      <c r="J335" s="337"/>
    </row>
    <row r="336" spans="1:10" ht="12.75">
      <c r="A336" s="340"/>
      <c r="B336" s="341"/>
      <c r="C336" s="342"/>
      <c r="D336" s="337"/>
      <c r="G336" s="343"/>
      <c r="H336" s="273"/>
      <c r="I336" s="273"/>
      <c r="J336" s="337"/>
    </row>
    <row r="337" spans="1:10" ht="12.75">
      <c r="A337" s="340"/>
      <c r="B337" s="341"/>
      <c r="C337" s="342"/>
      <c r="D337" s="337"/>
      <c r="G337" s="343"/>
      <c r="H337" s="273"/>
      <c r="I337" s="273"/>
      <c r="J337" s="337"/>
    </row>
    <row r="338" spans="1:10" ht="12.75">
      <c r="A338" s="340"/>
      <c r="B338" s="341"/>
      <c r="C338" s="342"/>
      <c r="D338" s="337"/>
      <c r="G338" s="343"/>
      <c r="H338" s="273"/>
      <c r="I338" s="273"/>
      <c r="J338" s="337"/>
    </row>
    <row r="339" spans="1:10" ht="12.75">
      <c r="A339" s="340"/>
      <c r="B339" s="341"/>
      <c r="C339" s="342"/>
      <c r="D339" s="337"/>
      <c r="G339" s="343"/>
      <c r="H339" s="273"/>
      <c r="I339" s="273"/>
      <c r="J339" s="337"/>
    </row>
    <row r="340" spans="1:10" ht="12.75">
      <c r="A340" s="340"/>
      <c r="B340" s="341"/>
      <c r="C340" s="342"/>
      <c r="D340" s="337"/>
      <c r="G340" s="343"/>
      <c r="H340" s="273"/>
      <c r="I340" s="273"/>
      <c r="J340" s="337"/>
    </row>
    <row r="341" spans="1:10" ht="12.75">
      <c r="A341" s="340"/>
      <c r="B341" s="341"/>
      <c r="C341" s="342"/>
      <c r="D341" s="337"/>
      <c r="G341" s="343"/>
      <c r="H341" s="273"/>
      <c r="I341" s="273"/>
      <c r="J341" s="337"/>
    </row>
    <row r="342" spans="1:10" ht="12.75">
      <c r="A342" s="340"/>
      <c r="B342" s="341"/>
      <c r="C342" s="342"/>
      <c r="D342" s="337"/>
      <c r="G342" s="343"/>
      <c r="H342" s="273"/>
      <c r="I342" s="273"/>
      <c r="J342" s="337"/>
    </row>
    <row r="343" spans="1:10" ht="12.75">
      <c r="A343" s="340"/>
      <c r="B343" s="341"/>
      <c r="C343" s="342"/>
      <c r="D343" s="337"/>
      <c r="G343" s="343"/>
      <c r="H343" s="273"/>
      <c r="I343" s="273"/>
      <c r="J343" s="337"/>
    </row>
    <row r="344" spans="1:10" ht="12.75">
      <c r="A344" s="340"/>
      <c r="B344" s="341"/>
      <c r="C344" s="342"/>
      <c r="D344" s="337"/>
      <c r="G344" s="343"/>
      <c r="H344" s="273"/>
      <c r="I344" s="273"/>
      <c r="J344" s="337"/>
    </row>
    <row r="345" spans="1:10" ht="12.75">
      <c r="A345" s="340"/>
      <c r="B345" s="341"/>
      <c r="C345" s="342"/>
      <c r="D345" s="337"/>
      <c r="G345" s="343"/>
      <c r="H345" s="273"/>
      <c r="I345" s="273"/>
      <c r="J345" s="337"/>
    </row>
    <row r="346" spans="1:10" ht="12.75">
      <c r="A346" s="340"/>
      <c r="B346" s="341"/>
      <c r="C346" s="342"/>
      <c r="D346" s="337"/>
      <c r="G346" s="343"/>
      <c r="H346" s="273"/>
      <c r="I346" s="273"/>
      <c r="J346" s="337"/>
    </row>
    <row r="347" spans="1:10" ht="12.75">
      <c r="A347" s="340"/>
      <c r="B347" s="341"/>
      <c r="C347" s="342"/>
      <c r="D347" s="337"/>
      <c r="G347" s="343"/>
      <c r="H347" s="273"/>
      <c r="I347" s="273"/>
      <c r="J347" s="337"/>
    </row>
    <row r="348" spans="1:10" ht="12.75">
      <c r="A348" s="340"/>
      <c r="B348" s="341"/>
      <c r="C348" s="342"/>
      <c r="D348" s="337"/>
      <c r="G348" s="343"/>
      <c r="H348" s="273"/>
      <c r="I348" s="273"/>
      <c r="J348" s="337"/>
    </row>
    <row r="349" spans="1:10" ht="12.75">
      <c r="A349" s="340"/>
      <c r="B349" s="341"/>
      <c r="C349" s="342"/>
      <c r="D349" s="337"/>
      <c r="G349" s="343"/>
      <c r="H349" s="273"/>
      <c r="I349" s="273"/>
      <c r="J349" s="337"/>
    </row>
    <row r="350" spans="1:10" ht="12.75">
      <c r="A350" s="340"/>
      <c r="B350" s="341"/>
      <c r="C350" s="342"/>
      <c r="D350" s="337"/>
      <c r="G350" s="343"/>
      <c r="H350" s="273"/>
      <c r="I350" s="273"/>
      <c r="J350" s="337"/>
    </row>
    <row r="351" spans="1:10" ht="12.75">
      <c r="A351" s="340"/>
      <c r="B351" s="341"/>
      <c r="C351" s="342"/>
      <c r="D351" s="337"/>
      <c r="G351" s="343"/>
      <c r="H351" s="273"/>
      <c r="I351" s="273"/>
      <c r="J351" s="337"/>
    </row>
    <row r="352" spans="1:10" ht="12.75">
      <c r="A352" s="340"/>
      <c r="B352" s="341"/>
      <c r="C352" s="342"/>
      <c r="D352" s="337"/>
      <c r="G352" s="343"/>
      <c r="H352" s="273"/>
      <c r="I352" s="273"/>
      <c r="J352" s="337"/>
    </row>
    <row r="353" spans="1:10" ht="12.75">
      <c r="A353" s="340"/>
      <c r="B353" s="341"/>
      <c r="C353" s="342"/>
      <c r="D353" s="337"/>
      <c r="G353" s="343"/>
      <c r="H353" s="273"/>
      <c r="I353" s="273"/>
      <c r="J353" s="337"/>
    </row>
    <row r="354" spans="1:10" ht="12.75">
      <c r="A354" s="340"/>
      <c r="B354" s="341"/>
      <c r="C354" s="342"/>
      <c r="D354" s="337"/>
      <c r="G354" s="343"/>
      <c r="H354" s="273"/>
      <c r="I354" s="273"/>
      <c r="J354" s="337"/>
    </row>
    <row r="355" spans="1:10" ht="12.75">
      <c r="A355" s="340"/>
      <c r="B355" s="341"/>
      <c r="C355" s="342"/>
      <c r="D355" s="337"/>
      <c r="G355" s="343"/>
      <c r="H355" s="273"/>
      <c r="I355" s="273"/>
      <c r="J355" s="337"/>
    </row>
    <row r="356" spans="1:10" ht="12.75">
      <c r="A356" s="340"/>
      <c r="B356" s="341"/>
      <c r="C356" s="342"/>
      <c r="D356" s="337"/>
      <c r="G356" s="343"/>
      <c r="H356" s="273"/>
      <c r="I356" s="273"/>
      <c r="J356" s="337"/>
    </row>
    <row r="357" spans="1:10" ht="12.75">
      <c r="A357" s="340"/>
      <c r="B357" s="341"/>
      <c r="C357" s="342"/>
      <c r="D357" s="337"/>
      <c r="G357" s="343"/>
      <c r="H357" s="273"/>
      <c r="I357" s="273"/>
      <c r="J357" s="337"/>
    </row>
    <row r="358" spans="1:10" ht="12.75">
      <c r="A358" s="340"/>
      <c r="B358" s="341"/>
      <c r="C358" s="342"/>
      <c r="D358" s="337"/>
      <c r="G358" s="343"/>
      <c r="H358" s="273"/>
      <c r="I358" s="273"/>
      <c r="J358" s="337"/>
    </row>
    <row r="359" spans="1:10" ht="12.75">
      <c r="A359" s="340"/>
      <c r="B359" s="341"/>
      <c r="C359" s="342"/>
      <c r="D359" s="337"/>
      <c r="G359" s="343"/>
      <c r="H359" s="273"/>
      <c r="I359" s="273"/>
      <c r="J359" s="337"/>
    </row>
    <row r="360" spans="1:10" ht="12.75">
      <c r="A360" s="340"/>
      <c r="B360" s="341"/>
      <c r="C360" s="342"/>
      <c r="D360" s="337"/>
      <c r="G360" s="343"/>
      <c r="H360" s="273"/>
      <c r="I360" s="273"/>
      <c r="J360" s="337"/>
    </row>
    <row r="361" spans="1:10" ht="12.75">
      <c r="A361" s="340"/>
      <c r="B361" s="341"/>
      <c r="C361" s="342"/>
      <c r="D361" s="337"/>
      <c r="G361" s="343"/>
      <c r="H361" s="273"/>
      <c r="I361" s="273"/>
      <c r="J361" s="337"/>
    </row>
    <row r="362" spans="1:10" ht="12.75">
      <c r="A362" s="340"/>
      <c r="B362" s="341"/>
      <c r="C362" s="342"/>
      <c r="D362" s="337"/>
      <c r="G362" s="343"/>
      <c r="H362" s="273"/>
      <c r="I362" s="273"/>
      <c r="J362" s="337"/>
    </row>
    <row r="363" spans="1:10" ht="12.75">
      <c r="A363" s="340"/>
      <c r="B363" s="341"/>
      <c r="C363" s="342"/>
      <c r="D363" s="337"/>
      <c r="G363" s="343"/>
      <c r="H363" s="273"/>
      <c r="I363" s="273"/>
      <c r="J363" s="337"/>
    </row>
    <row r="364" spans="1:10" ht="12.75">
      <c r="A364" s="340"/>
      <c r="B364" s="341"/>
      <c r="C364" s="342"/>
      <c r="D364" s="337"/>
      <c r="G364" s="343"/>
      <c r="H364" s="273"/>
      <c r="I364" s="273"/>
      <c r="J364" s="337"/>
    </row>
    <row r="365" spans="1:10" ht="12.75">
      <c r="A365" s="340"/>
      <c r="B365" s="341"/>
      <c r="C365" s="342"/>
      <c r="D365" s="337"/>
      <c r="G365" s="343"/>
      <c r="H365" s="273"/>
      <c r="I365" s="273"/>
      <c r="J365" s="337"/>
    </row>
    <row r="366" spans="1:10" ht="12.75">
      <c r="A366" s="340"/>
      <c r="B366" s="341"/>
      <c r="C366" s="342"/>
      <c r="D366" s="337"/>
      <c r="G366" s="343"/>
      <c r="H366" s="273"/>
      <c r="I366" s="273"/>
      <c r="J366" s="337"/>
    </row>
    <row r="367" spans="1:10" ht="12.75">
      <c r="A367" s="340"/>
      <c r="B367" s="341"/>
      <c r="C367" s="342"/>
      <c r="D367" s="337"/>
      <c r="G367" s="343"/>
      <c r="H367" s="273"/>
      <c r="I367" s="273"/>
      <c r="J367" s="337"/>
    </row>
    <row r="368" spans="1:10" ht="12.75">
      <c r="A368" s="340"/>
      <c r="B368" s="341"/>
      <c r="C368" s="342"/>
      <c r="D368" s="337"/>
      <c r="G368" s="343"/>
      <c r="H368" s="273"/>
      <c r="I368" s="273"/>
      <c r="J368" s="337"/>
    </row>
    <row r="369" spans="1:10" ht="12.75">
      <c r="A369" s="340"/>
      <c r="B369" s="341"/>
      <c r="C369" s="342"/>
      <c r="D369" s="337"/>
      <c r="G369" s="343"/>
      <c r="H369" s="273"/>
      <c r="I369" s="273"/>
      <c r="J369" s="337"/>
    </row>
    <row r="370" spans="1:10" ht="12.75">
      <c r="A370" s="340"/>
      <c r="B370" s="341"/>
      <c r="C370" s="342"/>
      <c r="D370" s="337"/>
      <c r="G370" s="343"/>
      <c r="H370" s="273"/>
      <c r="I370" s="273"/>
      <c r="J370" s="337"/>
    </row>
    <row r="371" spans="1:10" ht="12.75">
      <c r="A371" s="340"/>
      <c r="B371" s="341"/>
      <c r="C371" s="342"/>
      <c r="D371" s="337"/>
      <c r="G371" s="343"/>
      <c r="H371" s="273"/>
      <c r="I371" s="273"/>
      <c r="J371" s="337"/>
    </row>
    <row r="372" spans="1:10" ht="12.75">
      <c r="A372" s="340"/>
      <c r="B372" s="341"/>
      <c r="C372" s="342"/>
      <c r="D372" s="337"/>
      <c r="G372" s="343"/>
      <c r="H372" s="273"/>
      <c r="I372" s="273"/>
      <c r="J372" s="337"/>
    </row>
    <row r="373" spans="1:10" ht="12.75">
      <c r="A373" s="340"/>
      <c r="B373" s="341"/>
      <c r="C373" s="342"/>
      <c r="D373" s="337"/>
      <c r="G373" s="343"/>
      <c r="H373" s="273"/>
      <c r="I373" s="273"/>
      <c r="J373" s="337"/>
    </row>
    <row r="374" spans="1:10" ht="12.75">
      <c r="A374" s="340"/>
      <c r="B374" s="341"/>
      <c r="C374" s="342"/>
      <c r="D374" s="337"/>
      <c r="G374" s="343"/>
      <c r="H374" s="273"/>
      <c r="I374" s="273"/>
      <c r="J374" s="337"/>
    </row>
    <row r="375" spans="1:10" ht="12.75">
      <c r="A375" s="340"/>
      <c r="B375" s="341"/>
      <c r="C375" s="342"/>
      <c r="D375" s="337"/>
      <c r="G375" s="343"/>
      <c r="H375" s="273"/>
      <c r="I375" s="273"/>
      <c r="J375" s="337"/>
    </row>
    <row r="376" spans="1:10" ht="12.75">
      <c r="A376" s="340"/>
      <c r="B376" s="341"/>
      <c r="C376" s="342"/>
      <c r="D376" s="337"/>
      <c r="G376" s="343"/>
      <c r="H376" s="273"/>
      <c r="I376" s="273"/>
      <c r="J376" s="337"/>
    </row>
    <row r="377" spans="1:10" ht="12.75">
      <c r="A377" s="340"/>
      <c r="B377" s="341"/>
      <c r="C377" s="342"/>
      <c r="D377" s="337"/>
      <c r="G377" s="343"/>
      <c r="H377" s="273"/>
      <c r="I377" s="273"/>
      <c r="J377" s="337"/>
    </row>
    <row r="378" spans="1:10" ht="12.75">
      <c r="A378" s="340"/>
      <c r="B378" s="341"/>
      <c r="C378" s="342"/>
      <c r="D378" s="337"/>
      <c r="G378" s="343"/>
      <c r="H378" s="273"/>
      <c r="I378" s="273"/>
      <c r="J378" s="337"/>
    </row>
    <row r="379" spans="1:10" ht="12.75">
      <c r="A379" s="340"/>
      <c r="B379" s="341"/>
      <c r="C379" s="342"/>
      <c r="D379" s="337"/>
      <c r="G379" s="343"/>
      <c r="H379" s="273"/>
      <c r="I379" s="273"/>
      <c r="J379" s="337"/>
    </row>
    <row r="380" spans="1:10" ht="12.75">
      <c r="A380" s="340"/>
      <c r="B380" s="341"/>
      <c r="C380" s="342"/>
      <c r="D380" s="337"/>
      <c r="G380" s="343"/>
      <c r="H380" s="273"/>
      <c r="I380" s="273"/>
      <c r="J380" s="337"/>
    </row>
    <row r="381" spans="1:10" ht="12.75">
      <c r="A381" s="340"/>
      <c r="B381" s="341"/>
      <c r="C381" s="342"/>
      <c r="D381" s="337"/>
      <c r="G381" s="343"/>
      <c r="H381" s="273"/>
      <c r="I381" s="273"/>
      <c r="J381" s="337"/>
    </row>
    <row r="382" spans="1:10" ht="12.75">
      <c r="A382" s="340"/>
      <c r="B382" s="341"/>
      <c r="C382" s="342"/>
      <c r="D382" s="337"/>
      <c r="G382" s="343"/>
      <c r="H382" s="273"/>
      <c r="I382" s="273"/>
      <c r="J382" s="337"/>
    </row>
    <row r="383" spans="1:10" ht="12.75">
      <c r="A383" s="340"/>
      <c r="B383" s="341"/>
      <c r="C383" s="342"/>
      <c r="D383" s="337"/>
      <c r="G383" s="343"/>
      <c r="H383" s="273"/>
      <c r="I383" s="273"/>
      <c r="J383" s="337"/>
    </row>
    <row r="384" spans="1:10" ht="12.75">
      <c r="A384" s="340"/>
      <c r="B384" s="341"/>
      <c r="C384" s="342"/>
      <c r="D384" s="337"/>
      <c r="G384" s="343"/>
      <c r="H384" s="273"/>
      <c r="I384" s="273"/>
      <c r="J384" s="337"/>
    </row>
    <row r="385" spans="1:10" ht="12.75">
      <c r="A385" s="340"/>
      <c r="B385" s="341"/>
      <c r="C385" s="342"/>
      <c r="D385" s="337"/>
      <c r="G385" s="343"/>
      <c r="H385" s="273"/>
      <c r="I385" s="273"/>
      <c r="J385" s="337"/>
    </row>
    <row r="386" spans="1:10" ht="12.75">
      <c r="A386" s="340"/>
      <c r="B386" s="341"/>
      <c r="C386" s="342"/>
      <c r="D386" s="337"/>
      <c r="G386" s="343"/>
      <c r="H386" s="273"/>
      <c r="I386" s="273"/>
      <c r="J386" s="337"/>
    </row>
    <row r="387" spans="1:10" ht="12.75">
      <c r="A387" s="340"/>
      <c r="B387" s="341"/>
      <c r="C387" s="342"/>
      <c r="D387" s="337"/>
      <c r="G387" s="343"/>
      <c r="H387" s="273"/>
      <c r="I387" s="273"/>
      <c r="J387" s="337"/>
    </row>
    <row r="388" spans="1:10" ht="12.75">
      <c r="A388" s="340"/>
      <c r="B388" s="341"/>
      <c r="C388" s="342"/>
      <c r="D388" s="337"/>
      <c r="G388" s="343"/>
      <c r="H388" s="273"/>
      <c r="I388" s="273"/>
      <c r="J388" s="337"/>
    </row>
    <row r="389" spans="1:10" ht="12.75">
      <c r="A389" s="340"/>
      <c r="B389" s="341"/>
      <c r="C389" s="342"/>
      <c r="D389" s="337"/>
      <c r="G389" s="343"/>
      <c r="H389" s="273"/>
      <c r="I389" s="273"/>
      <c r="J389" s="337"/>
    </row>
    <row r="390" spans="1:10" ht="12.75">
      <c r="A390" s="340"/>
      <c r="B390" s="341"/>
      <c r="C390" s="342"/>
      <c r="D390" s="337"/>
      <c r="G390" s="343"/>
      <c r="H390" s="273"/>
      <c r="I390" s="273"/>
      <c r="J390" s="337"/>
    </row>
    <row r="391" spans="1:10" ht="12.75">
      <c r="A391" s="340"/>
      <c r="B391" s="341"/>
      <c r="C391" s="342"/>
      <c r="D391" s="337"/>
      <c r="G391" s="343"/>
      <c r="H391" s="273"/>
      <c r="I391" s="273"/>
      <c r="J391" s="337"/>
    </row>
    <row r="392" spans="1:10" ht="12.75">
      <c r="A392" s="165"/>
      <c r="C392" s="342"/>
      <c r="D392" s="337"/>
      <c r="G392" s="343"/>
      <c r="H392" s="273"/>
      <c r="I392" s="273"/>
      <c r="J392" s="337"/>
    </row>
    <row r="393" spans="1:10" ht="12.75">
      <c r="A393" s="165"/>
      <c r="C393" s="342"/>
      <c r="D393" s="337"/>
      <c r="G393" s="343"/>
      <c r="H393" s="273"/>
      <c r="I393" s="273"/>
      <c r="J393" s="337"/>
    </row>
    <row r="394" spans="1:10" ht="12.75">
      <c r="A394" s="165"/>
      <c r="C394" s="342"/>
      <c r="D394" s="337"/>
      <c r="G394" s="343"/>
      <c r="H394" s="273"/>
      <c r="I394" s="273"/>
      <c r="J394" s="337"/>
    </row>
    <row r="395" spans="1:10" ht="12.75">
      <c r="A395" s="165"/>
      <c r="C395" s="342"/>
      <c r="D395" s="337"/>
      <c r="G395" s="343"/>
      <c r="H395" s="273"/>
      <c r="I395" s="273"/>
      <c r="J395" s="337"/>
    </row>
    <row r="396" spans="1:10" ht="12.75">
      <c r="A396" s="165"/>
      <c r="C396" s="342"/>
      <c r="D396" s="337"/>
      <c r="G396" s="343"/>
      <c r="H396" s="273"/>
      <c r="I396" s="273"/>
      <c r="J396" s="337"/>
    </row>
    <row r="397" spans="1:10" ht="12.75">
      <c r="A397" s="165"/>
      <c r="C397" s="342"/>
      <c r="D397" s="337"/>
      <c r="G397" s="343"/>
      <c r="H397" s="273"/>
      <c r="I397" s="273"/>
      <c r="J397" s="337"/>
    </row>
    <row r="398" spans="1:10" ht="12.75">
      <c r="A398" s="165"/>
      <c r="C398" s="342"/>
      <c r="D398" s="337"/>
      <c r="G398" s="343"/>
      <c r="H398" s="273"/>
      <c r="I398" s="273"/>
      <c r="J398" s="337"/>
    </row>
    <row r="399" spans="1:10" ht="12.75">
      <c r="A399" s="165"/>
      <c r="C399" s="342"/>
      <c r="D399" s="337"/>
      <c r="G399" s="343"/>
      <c r="H399" s="273"/>
      <c r="I399" s="273"/>
      <c r="J399" s="337"/>
    </row>
    <row r="400" spans="1:10" ht="12.75">
      <c r="A400" s="165"/>
      <c r="C400" s="342"/>
      <c r="D400" s="337"/>
      <c r="G400" s="343"/>
      <c r="H400" s="273"/>
      <c r="I400" s="273"/>
      <c r="J400" s="337"/>
    </row>
    <row r="401" spans="1:10" ht="12.75">
      <c r="A401" s="165"/>
      <c r="C401" s="342"/>
      <c r="D401" s="337"/>
      <c r="G401" s="343"/>
      <c r="H401" s="273"/>
      <c r="I401" s="273"/>
      <c r="J401" s="337"/>
    </row>
    <row r="402" spans="1:10" ht="12.75">
      <c r="A402" s="165"/>
      <c r="C402" s="342"/>
      <c r="D402" s="337"/>
      <c r="G402" s="343"/>
      <c r="H402" s="273"/>
      <c r="I402" s="273"/>
      <c r="J402" s="337"/>
    </row>
    <row r="403" spans="1:10" ht="12.75">
      <c r="A403" s="165"/>
      <c r="C403" s="342"/>
      <c r="D403" s="337"/>
      <c r="G403" s="343"/>
      <c r="H403" s="273"/>
      <c r="I403" s="273"/>
      <c r="J403" s="337"/>
    </row>
    <row r="404" spans="1:10" ht="12.75">
      <c r="A404" s="165"/>
      <c r="C404" s="342"/>
      <c r="D404" s="337"/>
      <c r="G404" s="343"/>
      <c r="H404" s="273"/>
      <c r="I404" s="273"/>
      <c r="J404" s="337"/>
    </row>
    <row r="405" spans="1:10" ht="12.75">
      <c r="A405" s="165"/>
      <c r="C405" s="342"/>
      <c r="D405" s="337"/>
      <c r="G405" s="343"/>
      <c r="H405" s="273"/>
      <c r="I405" s="273"/>
      <c r="J405" s="337"/>
    </row>
    <row r="406" spans="1:10" ht="12.75">
      <c r="A406" s="165"/>
      <c r="C406" s="342"/>
      <c r="D406" s="337"/>
      <c r="G406" s="343"/>
      <c r="H406" s="273"/>
      <c r="I406" s="273"/>
      <c r="J406" s="337"/>
    </row>
    <row r="407" spans="1:10" ht="12.75">
      <c r="A407" s="165"/>
      <c r="C407" s="342"/>
      <c r="D407" s="337"/>
      <c r="G407" s="343"/>
      <c r="H407" s="273"/>
      <c r="I407" s="273"/>
      <c r="J407" s="337"/>
    </row>
    <row r="408" spans="1:10" ht="12.75">
      <c r="A408" s="165"/>
      <c r="C408" s="342"/>
      <c r="D408" s="337"/>
      <c r="G408" s="343"/>
      <c r="H408" s="273"/>
      <c r="I408" s="273"/>
      <c r="J408" s="337"/>
    </row>
    <row r="409" spans="1:10" ht="12.75">
      <c r="A409" s="165"/>
      <c r="C409" s="342"/>
      <c r="D409" s="337"/>
      <c r="G409" s="343"/>
      <c r="H409" s="273"/>
      <c r="I409" s="273"/>
      <c r="J409" s="337"/>
    </row>
    <row r="410" spans="1:10" ht="12.75">
      <c r="A410" s="165"/>
      <c r="C410" s="342"/>
      <c r="D410" s="337"/>
      <c r="G410" s="343"/>
      <c r="H410" s="273"/>
      <c r="I410" s="273"/>
      <c r="J410" s="337"/>
    </row>
    <row r="411" spans="1:10" ht="12.75">
      <c r="A411" s="165"/>
      <c r="C411" s="342"/>
      <c r="D411" s="337"/>
      <c r="G411" s="343"/>
      <c r="H411" s="273"/>
      <c r="I411" s="273"/>
      <c r="J411" s="337"/>
    </row>
    <row r="412" spans="1:10" ht="12.75">
      <c r="A412" s="165"/>
      <c r="C412" s="342"/>
      <c r="D412" s="337"/>
      <c r="G412" s="343"/>
      <c r="H412" s="273"/>
      <c r="I412" s="273"/>
      <c r="J412" s="337"/>
    </row>
    <row r="413" spans="1:10" ht="12.75">
      <c r="A413" s="165"/>
      <c r="C413" s="342"/>
      <c r="D413" s="337"/>
      <c r="G413" s="343"/>
      <c r="H413" s="273"/>
      <c r="I413" s="273"/>
      <c r="J413" s="337"/>
    </row>
    <row r="414" spans="1:10" ht="12.75">
      <c r="A414" s="165"/>
      <c r="C414" s="342"/>
      <c r="D414" s="337"/>
      <c r="G414" s="343"/>
      <c r="H414" s="273"/>
      <c r="I414" s="273"/>
      <c r="J414" s="337"/>
    </row>
    <row r="415" spans="1:10" ht="12.75">
      <c r="A415" s="165"/>
      <c r="C415" s="342"/>
      <c r="D415" s="337"/>
      <c r="G415" s="343"/>
      <c r="H415" s="273"/>
      <c r="I415" s="273"/>
      <c r="J415" s="337"/>
    </row>
    <row r="416" spans="1:10" ht="12.75">
      <c r="A416" s="165"/>
      <c r="C416" s="342"/>
      <c r="D416" s="337"/>
      <c r="G416" s="343"/>
      <c r="H416" s="273"/>
      <c r="I416" s="273"/>
      <c r="J416" s="337"/>
    </row>
    <row r="417" spans="1:10" ht="12.75">
      <c r="A417" s="165"/>
      <c r="C417" s="342"/>
      <c r="D417" s="337"/>
      <c r="G417" s="343"/>
      <c r="H417" s="273"/>
      <c r="I417" s="273"/>
      <c r="J417" s="337"/>
    </row>
    <row r="418" spans="1:10" ht="12.75">
      <c r="A418" s="165"/>
      <c r="C418" s="342"/>
      <c r="D418" s="337"/>
      <c r="G418" s="343"/>
      <c r="H418" s="273"/>
      <c r="I418" s="273"/>
      <c r="J418" s="337"/>
    </row>
    <row r="419" spans="1:10" ht="12.75">
      <c r="A419" s="165"/>
      <c r="C419" s="342"/>
      <c r="D419" s="337"/>
      <c r="G419" s="343"/>
      <c r="H419" s="273"/>
      <c r="I419" s="273"/>
      <c r="J419" s="337"/>
    </row>
    <row r="420" spans="1:10" ht="12.75">
      <c r="A420" s="165"/>
      <c r="C420" s="342"/>
      <c r="D420" s="337"/>
      <c r="G420" s="343"/>
      <c r="H420" s="273"/>
      <c r="I420" s="273"/>
      <c r="J420" s="337"/>
    </row>
    <row r="421" spans="1:10" ht="12.75">
      <c r="A421" s="165"/>
      <c r="C421" s="342"/>
      <c r="D421" s="337"/>
      <c r="G421" s="343"/>
      <c r="H421" s="273"/>
      <c r="I421" s="273"/>
      <c r="J421" s="337"/>
    </row>
    <row r="422" spans="1:10" ht="12.75">
      <c r="A422" s="165"/>
      <c r="C422" s="342"/>
      <c r="D422" s="337"/>
      <c r="G422" s="343"/>
      <c r="H422" s="273"/>
      <c r="I422" s="273"/>
      <c r="J422" s="337"/>
    </row>
    <row r="423" spans="1:10" ht="12.75">
      <c r="A423" s="165"/>
      <c r="C423" s="342"/>
      <c r="D423" s="337"/>
      <c r="G423" s="343"/>
      <c r="H423" s="273"/>
      <c r="I423" s="273"/>
      <c r="J423" s="337"/>
    </row>
    <row r="424" spans="1:10" ht="12.75">
      <c r="A424" s="165"/>
      <c r="C424" s="342"/>
      <c r="D424" s="337"/>
      <c r="G424" s="343"/>
      <c r="H424" s="273"/>
      <c r="I424" s="273"/>
      <c r="J424" s="337"/>
    </row>
    <row r="425" spans="1:10" ht="12.75">
      <c r="A425" s="165"/>
      <c r="C425" s="342"/>
      <c r="D425" s="337"/>
      <c r="G425" s="343"/>
      <c r="H425" s="273"/>
      <c r="I425" s="273"/>
      <c r="J425" s="337"/>
    </row>
    <row r="426" spans="1:10" ht="12.75">
      <c r="A426" s="165"/>
      <c r="C426" s="342"/>
      <c r="D426" s="337"/>
      <c r="G426" s="343"/>
      <c r="H426" s="273"/>
      <c r="I426" s="273"/>
      <c r="J426" s="337"/>
    </row>
    <row r="427" spans="1:10" ht="12.75">
      <c r="A427" s="165"/>
      <c r="C427" s="342"/>
      <c r="D427" s="337"/>
      <c r="G427" s="343"/>
      <c r="H427" s="273"/>
      <c r="I427" s="273"/>
      <c r="J427" s="337"/>
    </row>
    <row r="428" spans="1:10" ht="12.75">
      <c r="A428" s="165"/>
      <c r="C428" s="342"/>
      <c r="D428" s="337"/>
      <c r="G428" s="343"/>
      <c r="H428" s="273"/>
      <c r="I428" s="273"/>
      <c r="J428" s="337"/>
    </row>
    <row r="429" spans="1:10" ht="12.75">
      <c r="A429" s="165"/>
      <c r="C429" s="342"/>
      <c r="D429" s="337"/>
      <c r="G429" s="343"/>
      <c r="H429" s="273"/>
      <c r="I429" s="273"/>
      <c r="J429" s="337"/>
    </row>
    <row r="430" spans="1:10" ht="12.75">
      <c r="A430" s="165"/>
      <c r="C430" s="342"/>
      <c r="D430" s="337"/>
      <c r="G430" s="343"/>
      <c r="H430" s="273"/>
      <c r="I430" s="273"/>
      <c r="J430" s="337"/>
    </row>
    <row r="431" spans="1:10" ht="12.75">
      <c r="A431" s="165"/>
      <c r="C431" s="342"/>
      <c r="D431" s="337"/>
      <c r="G431" s="343"/>
      <c r="H431" s="273"/>
      <c r="I431" s="273"/>
      <c r="J431" s="337"/>
    </row>
    <row r="432" spans="1:10" ht="12.75">
      <c r="A432" s="165"/>
      <c r="C432" s="342"/>
      <c r="D432" s="337"/>
      <c r="G432" s="343"/>
      <c r="H432" s="273"/>
      <c r="I432" s="273"/>
      <c r="J432" s="337"/>
    </row>
    <row r="433" spans="1:10" ht="12.75">
      <c r="A433" s="165"/>
      <c r="C433" s="342"/>
      <c r="D433" s="337"/>
      <c r="G433" s="343"/>
      <c r="H433" s="273"/>
      <c r="I433" s="273"/>
      <c r="J433" s="337"/>
    </row>
    <row r="434" spans="1:10" ht="12.75">
      <c r="A434" s="165"/>
      <c r="C434" s="342"/>
      <c r="D434" s="337"/>
      <c r="G434" s="343"/>
      <c r="H434" s="273"/>
      <c r="I434" s="273"/>
      <c r="J434" s="337"/>
    </row>
    <row r="435" spans="1:10" ht="12.75">
      <c r="A435" s="165"/>
      <c r="C435" s="342"/>
      <c r="D435" s="337"/>
      <c r="G435" s="343"/>
      <c r="H435" s="273"/>
      <c r="I435" s="273"/>
      <c r="J435" s="337"/>
    </row>
    <row r="436" spans="1:10" ht="12.75">
      <c r="A436" s="165"/>
      <c r="C436" s="342"/>
      <c r="D436" s="337"/>
      <c r="G436" s="343"/>
      <c r="H436" s="273"/>
      <c r="I436" s="273"/>
      <c r="J436" s="337"/>
    </row>
    <row r="437" spans="1:10" ht="12.75">
      <c r="A437" s="165"/>
      <c r="C437" s="342"/>
      <c r="D437" s="337"/>
      <c r="G437" s="343"/>
      <c r="H437" s="273"/>
      <c r="I437" s="273"/>
      <c r="J437" s="337"/>
    </row>
    <row r="438" spans="1:10" ht="12.75">
      <c r="A438" s="165"/>
      <c r="C438" s="342"/>
      <c r="D438" s="337"/>
      <c r="G438" s="343"/>
      <c r="H438" s="273"/>
      <c r="I438" s="273"/>
      <c r="J438" s="337"/>
    </row>
    <row r="439" spans="1:10" ht="12.75">
      <c r="A439" s="165"/>
      <c r="C439" s="342"/>
      <c r="D439" s="337"/>
      <c r="G439" s="343"/>
      <c r="H439" s="273"/>
      <c r="I439" s="273"/>
      <c r="J439" s="337"/>
    </row>
    <row r="440" spans="1:10" ht="12.75">
      <c r="A440" s="165"/>
      <c r="C440" s="342"/>
      <c r="D440" s="337"/>
      <c r="G440" s="343"/>
      <c r="H440" s="273"/>
      <c r="I440" s="273"/>
      <c r="J440" s="337"/>
    </row>
    <row r="441" spans="1:10" ht="12.75">
      <c r="A441" s="165"/>
      <c r="C441" s="342"/>
      <c r="D441" s="337"/>
      <c r="G441" s="343"/>
      <c r="H441" s="273"/>
      <c r="I441" s="273"/>
      <c r="J441" s="337"/>
    </row>
    <row r="442" spans="1:10" ht="12.75">
      <c r="A442" s="165"/>
      <c r="C442" s="342"/>
      <c r="D442" s="337"/>
      <c r="G442" s="343"/>
      <c r="H442" s="273"/>
      <c r="I442" s="273"/>
      <c r="J442" s="337"/>
    </row>
    <row r="443" spans="1:10" ht="12.75">
      <c r="A443" s="165"/>
      <c r="C443" s="342"/>
      <c r="D443" s="337"/>
      <c r="G443" s="343"/>
      <c r="H443" s="273"/>
      <c r="I443" s="273"/>
      <c r="J443" s="337"/>
    </row>
    <row r="444" spans="1:10" ht="12.75">
      <c r="A444" s="165"/>
      <c r="C444" s="342"/>
      <c r="D444" s="337"/>
      <c r="G444" s="343"/>
      <c r="H444" s="273"/>
      <c r="I444" s="273"/>
      <c r="J444" s="337"/>
    </row>
    <row r="445" spans="1:10" ht="12.75">
      <c r="A445" s="165"/>
      <c r="C445" s="342"/>
      <c r="D445" s="337"/>
      <c r="G445" s="343"/>
      <c r="H445" s="273"/>
      <c r="I445" s="273"/>
      <c r="J445" s="337"/>
    </row>
    <row r="446" spans="1:10" ht="12.75">
      <c r="A446" s="165"/>
      <c r="C446" s="342"/>
      <c r="D446" s="337"/>
      <c r="G446" s="343"/>
      <c r="H446" s="273"/>
      <c r="I446" s="273"/>
      <c r="J446" s="337"/>
    </row>
    <row r="447" spans="1:10" ht="12.75">
      <c r="A447" s="165"/>
      <c r="C447" s="342"/>
      <c r="D447" s="337"/>
      <c r="G447" s="343"/>
      <c r="H447" s="273"/>
      <c r="I447" s="273"/>
      <c r="J447" s="337"/>
    </row>
    <row r="448" spans="1:10" ht="12.75">
      <c r="A448" s="165"/>
      <c r="C448" s="342"/>
      <c r="D448" s="337"/>
      <c r="G448" s="343"/>
      <c r="H448" s="273"/>
      <c r="I448" s="273"/>
      <c r="J448" s="337"/>
    </row>
    <row r="449" spans="1:10" ht="12.75">
      <c r="A449" s="165"/>
      <c r="C449" s="342"/>
      <c r="D449" s="337"/>
      <c r="G449" s="343"/>
      <c r="H449" s="273"/>
      <c r="I449" s="273"/>
      <c r="J449" s="337"/>
    </row>
    <row r="450" spans="1:10" ht="12.75">
      <c r="A450" s="165"/>
      <c r="C450" s="342"/>
      <c r="D450" s="337"/>
      <c r="G450" s="343"/>
      <c r="H450" s="273"/>
      <c r="I450" s="273"/>
      <c r="J450" s="337"/>
    </row>
    <row r="451" spans="1:10" ht="12.75">
      <c r="A451" s="165"/>
      <c r="C451" s="342"/>
      <c r="D451" s="337"/>
      <c r="G451" s="343"/>
      <c r="H451" s="273"/>
      <c r="I451" s="273"/>
      <c r="J451" s="337"/>
    </row>
    <row r="452" spans="1:10" ht="12.75">
      <c r="A452" s="165"/>
      <c r="C452" s="342"/>
      <c r="D452" s="337"/>
      <c r="G452" s="343"/>
      <c r="H452" s="273"/>
      <c r="I452" s="273"/>
      <c r="J452" s="337"/>
    </row>
    <row r="453" spans="1:10" ht="12.75">
      <c r="A453" s="165"/>
      <c r="C453" s="342"/>
      <c r="D453" s="337"/>
      <c r="G453" s="343"/>
      <c r="H453" s="273"/>
      <c r="I453" s="273"/>
      <c r="J453" s="337"/>
    </row>
    <row r="454" spans="1:10" ht="12.75">
      <c r="A454" s="165"/>
      <c r="C454" s="342"/>
      <c r="D454" s="337"/>
      <c r="G454" s="343"/>
      <c r="H454" s="273"/>
      <c r="I454" s="273"/>
      <c r="J454" s="337"/>
    </row>
    <row r="455" spans="1:10" ht="12.75">
      <c r="A455" s="165"/>
      <c r="C455" s="342"/>
      <c r="D455" s="337"/>
      <c r="G455" s="343"/>
      <c r="H455" s="273"/>
      <c r="I455" s="273"/>
      <c r="J455" s="337"/>
    </row>
    <row r="456" spans="1:10" ht="12.75">
      <c r="A456" s="165"/>
      <c r="C456" s="342"/>
      <c r="D456" s="337"/>
      <c r="G456" s="343"/>
      <c r="H456" s="273"/>
      <c r="I456" s="273"/>
      <c r="J456" s="337"/>
    </row>
    <row r="457" spans="1:10" ht="12.75">
      <c r="A457" s="165"/>
      <c r="C457" s="342"/>
      <c r="D457" s="337"/>
      <c r="G457" s="343"/>
      <c r="H457" s="273"/>
      <c r="I457" s="273"/>
      <c r="J457" s="337"/>
    </row>
    <row r="458" spans="1:10" ht="12.75">
      <c r="A458" s="165"/>
      <c r="C458" s="342"/>
      <c r="D458" s="337"/>
      <c r="G458" s="343"/>
      <c r="H458" s="273"/>
      <c r="I458" s="273"/>
      <c r="J458" s="337"/>
    </row>
    <row r="459" spans="1:10" ht="12.75">
      <c r="A459" s="165"/>
      <c r="C459" s="342"/>
      <c r="D459" s="337"/>
      <c r="G459" s="343"/>
      <c r="H459" s="273"/>
      <c r="I459" s="273"/>
      <c r="J459" s="337"/>
    </row>
    <row r="460" spans="1:10" ht="12.75">
      <c r="A460" s="165"/>
      <c r="C460" s="342"/>
      <c r="D460" s="337"/>
      <c r="G460" s="343"/>
      <c r="H460" s="273"/>
      <c r="I460" s="273"/>
      <c r="J460" s="337"/>
    </row>
    <row r="461" spans="1:10" ht="12.75">
      <c r="A461" s="165"/>
      <c r="C461" s="342"/>
      <c r="D461" s="337"/>
      <c r="G461" s="343"/>
      <c r="H461" s="273"/>
      <c r="I461" s="273"/>
      <c r="J461" s="337"/>
    </row>
    <row r="462" spans="1:10" ht="12.75">
      <c r="A462" s="165"/>
      <c r="C462" s="342"/>
      <c r="D462" s="337"/>
      <c r="G462" s="343"/>
      <c r="H462" s="273"/>
      <c r="I462" s="273"/>
      <c r="J462" s="337"/>
    </row>
    <row r="463" spans="1:10" ht="12.75">
      <c r="A463" s="165"/>
      <c r="C463" s="342"/>
      <c r="D463" s="337"/>
      <c r="G463" s="343"/>
      <c r="H463" s="273"/>
      <c r="I463" s="273"/>
      <c r="J463" s="337"/>
    </row>
    <row r="464" spans="1:10" ht="12.75">
      <c r="A464" s="165"/>
      <c r="C464" s="342"/>
      <c r="D464" s="337"/>
      <c r="G464" s="343"/>
      <c r="H464" s="273"/>
      <c r="I464" s="273"/>
      <c r="J464" s="337"/>
    </row>
    <row r="465" spans="1:10" ht="12.75">
      <c r="A465" s="165"/>
      <c r="C465" s="342"/>
      <c r="D465" s="337"/>
      <c r="G465" s="343"/>
      <c r="H465" s="273"/>
      <c r="I465" s="273"/>
      <c r="J465" s="337"/>
    </row>
    <row r="466" spans="1:10" ht="12.75">
      <c r="A466" s="165"/>
      <c r="C466" s="342"/>
      <c r="D466" s="337"/>
      <c r="G466" s="343"/>
      <c r="H466" s="273"/>
      <c r="I466" s="273"/>
      <c r="J466" s="337"/>
    </row>
    <row r="467" spans="1:10" ht="12.75">
      <c r="A467" s="165"/>
      <c r="C467" s="342"/>
      <c r="D467" s="337"/>
      <c r="G467" s="343"/>
      <c r="H467" s="273"/>
      <c r="I467" s="273"/>
      <c r="J467" s="337"/>
    </row>
    <row r="468" spans="1:10" ht="12.75">
      <c r="A468" s="165"/>
      <c r="C468" s="342"/>
      <c r="D468" s="337"/>
      <c r="G468" s="343"/>
      <c r="H468" s="273"/>
      <c r="I468" s="273"/>
      <c r="J468" s="337"/>
    </row>
    <row r="469" spans="1:10" ht="12.75">
      <c r="A469" s="165"/>
      <c r="C469" s="342"/>
      <c r="D469" s="337"/>
      <c r="G469" s="343"/>
      <c r="H469" s="273"/>
      <c r="I469" s="273"/>
      <c r="J469" s="337"/>
    </row>
    <row r="470" spans="1:10" ht="12.75">
      <c r="A470" s="165"/>
      <c r="C470" s="342"/>
      <c r="D470" s="337"/>
      <c r="G470" s="343"/>
      <c r="H470" s="273"/>
      <c r="I470" s="273"/>
      <c r="J470" s="337"/>
    </row>
    <row r="471" spans="1:10" ht="12.75">
      <c r="A471" s="165"/>
      <c r="C471" s="342"/>
      <c r="D471" s="337"/>
      <c r="G471" s="343"/>
      <c r="H471" s="273"/>
      <c r="I471" s="273"/>
      <c r="J471" s="337"/>
    </row>
    <row r="472" spans="1:10" ht="12.75">
      <c r="A472" s="165"/>
      <c r="C472" s="342"/>
      <c r="D472" s="337"/>
      <c r="G472" s="343"/>
      <c r="H472" s="273"/>
      <c r="I472" s="273"/>
      <c r="J472" s="337"/>
    </row>
    <row r="473" spans="1:10" ht="12.75">
      <c r="A473" s="165"/>
      <c r="C473" s="342"/>
      <c r="D473" s="337"/>
      <c r="G473" s="343"/>
      <c r="H473" s="273"/>
      <c r="I473" s="273"/>
      <c r="J473" s="337"/>
    </row>
    <row r="474" spans="1:10" ht="12.75">
      <c r="A474" s="165"/>
      <c r="C474" s="342"/>
      <c r="D474" s="337"/>
      <c r="G474" s="343"/>
      <c r="H474" s="273"/>
      <c r="I474" s="273"/>
      <c r="J474" s="337"/>
    </row>
    <row r="475" spans="1:10" ht="12.75">
      <c r="A475" s="165"/>
      <c r="C475" s="342"/>
      <c r="D475" s="337"/>
      <c r="G475" s="343"/>
      <c r="H475" s="273"/>
      <c r="I475" s="273"/>
      <c r="J475" s="337"/>
    </row>
    <row r="476" spans="1:10" ht="12.75">
      <c r="A476" s="165"/>
      <c r="C476" s="342"/>
      <c r="D476" s="337"/>
      <c r="G476" s="343"/>
      <c r="H476" s="273"/>
      <c r="I476" s="273"/>
      <c r="J476" s="337"/>
    </row>
    <row r="477" spans="1:10" ht="12.75">
      <c r="A477" s="165"/>
      <c r="C477" s="342"/>
      <c r="D477" s="337"/>
      <c r="G477" s="343"/>
      <c r="H477" s="273"/>
      <c r="I477" s="273"/>
      <c r="J477" s="337"/>
    </row>
    <row r="478" spans="1:10" ht="12.75">
      <c r="A478" s="165"/>
      <c r="C478" s="342"/>
      <c r="D478" s="337"/>
      <c r="G478" s="343"/>
      <c r="H478" s="273"/>
      <c r="I478" s="273"/>
      <c r="J478" s="337"/>
    </row>
    <row r="479" spans="1:10" ht="12.75">
      <c r="A479" s="165"/>
      <c r="C479" s="342"/>
      <c r="D479" s="337"/>
      <c r="G479" s="343"/>
      <c r="H479" s="273"/>
      <c r="I479" s="273"/>
      <c r="J479" s="337"/>
    </row>
    <row r="480" spans="1:10" ht="12.75">
      <c r="A480" s="165"/>
      <c r="C480" s="342"/>
      <c r="D480" s="337"/>
      <c r="G480" s="343"/>
      <c r="H480" s="273"/>
      <c r="I480" s="273"/>
      <c r="J480" s="337"/>
    </row>
    <row r="481" spans="1:10" ht="12.75">
      <c r="A481" s="165"/>
      <c r="C481" s="342"/>
      <c r="D481" s="337"/>
      <c r="G481" s="343"/>
      <c r="H481" s="273"/>
      <c r="I481" s="273"/>
      <c r="J481" s="337"/>
    </row>
    <row r="482" spans="1:10" ht="12.75">
      <c r="A482" s="165"/>
      <c r="C482" s="342"/>
      <c r="D482" s="337"/>
      <c r="G482" s="343"/>
      <c r="H482" s="273"/>
      <c r="I482" s="273"/>
      <c r="J482" s="337"/>
    </row>
    <row r="483" spans="1:10" ht="12.75">
      <c r="A483" s="165"/>
      <c r="C483" s="342"/>
      <c r="D483" s="337"/>
      <c r="G483" s="343"/>
      <c r="H483" s="273"/>
      <c r="I483" s="273"/>
      <c r="J483" s="337"/>
    </row>
    <row r="484" spans="1:10" ht="12.75">
      <c r="A484" s="165"/>
      <c r="C484" s="342"/>
      <c r="D484" s="337"/>
      <c r="G484" s="343"/>
      <c r="H484" s="273"/>
      <c r="I484" s="273"/>
      <c r="J484" s="337"/>
    </row>
    <row r="485" spans="1:10" ht="12.75">
      <c r="A485" s="165"/>
      <c r="C485" s="342"/>
      <c r="D485" s="337"/>
      <c r="G485" s="343"/>
      <c r="H485" s="273"/>
      <c r="I485" s="273"/>
      <c r="J485" s="337"/>
    </row>
    <row r="486" spans="1:10" ht="12.75">
      <c r="A486" s="165"/>
      <c r="C486" s="342"/>
      <c r="D486" s="337"/>
      <c r="G486" s="343"/>
      <c r="H486" s="273"/>
      <c r="I486" s="273"/>
      <c r="J486" s="337"/>
    </row>
    <row r="487" spans="1:10" ht="12.75">
      <c r="A487" s="165"/>
      <c r="C487" s="342"/>
      <c r="D487" s="337"/>
      <c r="G487" s="343"/>
      <c r="H487" s="273"/>
      <c r="I487" s="273"/>
      <c r="J487" s="337"/>
    </row>
    <row r="488" spans="1:10" ht="12.75">
      <c r="A488" s="165"/>
      <c r="C488" s="342"/>
      <c r="D488" s="337"/>
      <c r="G488" s="343"/>
      <c r="H488" s="273"/>
      <c r="I488" s="273"/>
      <c r="J488" s="337"/>
    </row>
    <row r="489" spans="1:10" ht="12.75">
      <c r="A489" s="165"/>
      <c r="C489" s="342"/>
      <c r="D489" s="337"/>
      <c r="G489" s="343"/>
      <c r="H489" s="273"/>
      <c r="I489" s="273"/>
      <c r="J489" s="337"/>
    </row>
    <row r="490" spans="1:10" ht="12.75">
      <c r="A490" s="165"/>
      <c r="C490" s="342"/>
      <c r="D490" s="337"/>
      <c r="G490" s="343"/>
      <c r="H490" s="273"/>
      <c r="I490" s="273"/>
      <c r="J490" s="337"/>
    </row>
    <row r="491" spans="1:10" ht="12.75">
      <c r="A491" s="165"/>
      <c r="C491" s="342"/>
      <c r="D491" s="337"/>
      <c r="G491" s="343"/>
      <c r="H491" s="273"/>
      <c r="I491" s="273"/>
      <c r="J491" s="337"/>
    </row>
    <row r="492" spans="1:10" ht="12.75">
      <c r="A492" s="165"/>
      <c r="C492" s="342"/>
      <c r="D492" s="337"/>
      <c r="G492" s="343"/>
      <c r="H492" s="273"/>
      <c r="I492" s="273"/>
      <c r="J492" s="337"/>
    </row>
    <row r="493" spans="1:10" ht="12.75">
      <c r="A493" s="165"/>
      <c r="C493" s="342"/>
      <c r="D493" s="337"/>
      <c r="G493" s="343"/>
      <c r="H493" s="273"/>
      <c r="I493" s="273"/>
      <c r="J493" s="337"/>
    </row>
    <row r="494" spans="1:10" ht="12.75">
      <c r="A494" s="165"/>
      <c r="C494" s="342"/>
      <c r="D494" s="337"/>
      <c r="G494" s="343"/>
      <c r="H494" s="273"/>
      <c r="I494" s="273"/>
      <c r="J494" s="337"/>
    </row>
    <row r="495" spans="1:10" ht="12.75">
      <c r="A495" s="165"/>
      <c r="C495" s="342"/>
      <c r="D495" s="337"/>
      <c r="G495" s="343"/>
      <c r="H495" s="273"/>
      <c r="I495" s="273"/>
      <c r="J495" s="337"/>
    </row>
    <row r="496" spans="1:10" ht="12.75">
      <c r="A496" s="165"/>
      <c r="C496" s="342"/>
      <c r="D496" s="337"/>
      <c r="G496" s="343"/>
      <c r="H496" s="273"/>
      <c r="I496" s="273"/>
      <c r="J496" s="337"/>
    </row>
    <row r="497" spans="1:10" ht="12.75">
      <c r="A497" s="165"/>
      <c r="C497" s="342"/>
      <c r="D497" s="337"/>
      <c r="G497" s="343"/>
      <c r="H497" s="273"/>
      <c r="I497" s="273"/>
      <c r="J497" s="337"/>
    </row>
    <row r="498" spans="1:10" ht="12.75">
      <c r="A498" s="165"/>
      <c r="C498" s="342"/>
      <c r="D498" s="337"/>
      <c r="G498" s="343"/>
      <c r="H498" s="273"/>
      <c r="I498" s="273"/>
      <c r="J498" s="337"/>
    </row>
    <row r="499" spans="1:10" ht="12.75">
      <c r="A499" s="165"/>
      <c r="C499" s="342"/>
      <c r="D499" s="337"/>
      <c r="G499" s="343"/>
      <c r="H499" s="273"/>
      <c r="I499" s="273"/>
      <c r="J499" s="337"/>
    </row>
    <row r="500" spans="1:10" ht="12.75">
      <c r="A500" s="165"/>
      <c r="C500" s="342"/>
      <c r="D500" s="337"/>
      <c r="G500" s="343"/>
      <c r="H500" s="273"/>
      <c r="I500" s="273"/>
      <c r="J500" s="337"/>
    </row>
    <row r="501" spans="1:10" ht="12.75">
      <c r="A501" s="165"/>
      <c r="C501" s="342"/>
      <c r="D501" s="337"/>
      <c r="G501" s="343"/>
      <c r="H501" s="273"/>
      <c r="I501" s="273"/>
      <c r="J501" s="337"/>
    </row>
    <row r="502" spans="1:10" ht="12.75">
      <c r="A502" s="165"/>
      <c r="C502" s="342"/>
      <c r="D502" s="337"/>
      <c r="G502" s="343"/>
      <c r="H502" s="273"/>
      <c r="I502" s="273"/>
      <c r="J502" s="337"/>
    </row>
    <row r="503" spans="1:10" ht="12.75">
      <c r="A503" s="165"/>
      <c r="C503" s="342"/>
      <c r="D503" s="337"/>
      <c r="G503" s="343"/>
      <c r="H503" s="273"/>
      <c r="I503" s="273"/>
      <c r="J503" s="337"/>
    </row>
    <row r="504" spans="1:10" ht="12.75">
      <c r="A504" s="165"/>
      <c r="C504" s="342"/>
      <c r="D504" s="337"/>
      <c r="G504" s="343"/>
      <c r="H504" s="273"/>
      <c r="I504" s="273"/>
      <c r="J504" s="337"/>
    </row>
    <row r="505" spans="1:10" ht="12.75">
      <c r="A505" s="165"/>
      <c r="C505" s="342"/>
      <c r="D505" s="337"/>
      <c r="G505" s="343"/>
      <c r="H505" s="273"/>
      <c r="I505" s="273"/>
      <c r="J505" s="337"/>
    </row>
    <row r="506" spans="1:10" ht="12.75">
      <c r="A506" s="165"/>
      <c r="C506" s="342"/>
      <c r="D506" s="337"/>
      <c r="G506" s="343"/>
      <c r="H506" s="273"/>
      <c r="I506" s="273"/>
      <c r="J506" s="337"/>
    </row>
    <row r="507" spans="1:10" ht="12.75">
      <c r="A507" s="165"/>
      <c r="C507" s="342"/>
      <c r="D507" s="337"/>
      <c r="G507" s="343"/>
      <c r="H507" s="273"/>
      <c r="I507" s="273"/>
      <c r="J507" s="337"/>
    </row>
    <row r="508" spans="1:10" ht="12.75">
      <c r="A508" s="165"/>
      <c r="C508" s="342"/>
      <c r="D508" s="337"/>
      <c r="G508" s="343"/>
      <c r="H508" s="273"/>
      <c r="I508" s="273"/>
      <c r="J508" s="337"/>
    </row>
    <row r="509" spans="1:10" ht="12.75">
      <c r="A509" s="165"/>
      <c r="C509" s="342"/>
      <c r="D509" s="337"/>
      <c r="G509" s="343"/>
      <c r="H509" s="273"/>
      <c r="I509" s="273"/>
      <c r="J509" s="337"/>
    </row>
    <row r="510" spans="1:10" ht="12.75">
      <c r="A510" s="165"/>
      <c r="C510" s="342"/>
      <c r="D510" s="337"/>
      <c r="G510" s="343"/>
      <c r="H510" s="273"/>
      <c r="I510" s="273"/>
      <c r="J510" s="337"/>
    </row>
    <row r="511" spans="1:10" ht="12.75">
      <c r="A511" s="165"/>
      <c r="C511" s="342"/>
      <c r="D511" s="337"/>
      <c r="G511" s="343"/>
      <c r="H511" s="273"/>
      <c r="I511" s="273"/>
      <c r="J511" s="337"/>
    </row>
    <row r="512" spans="1:10" ht="12.75">
      <c r="A512" s="165"/>
      <c r="C512" s="342"/>
      <c r="D512" s="337"/>
      <c r="G512" s="343"/>
      <c r="H512" s="273"/>
      <c r="I512" s="273"/>
      <c r="J512" s="337"/>
    </row>
    <row r="513" spans="1:10" ht="12.75">
      <c r="A513" s="165"/>
      <c r="C513" s="342"/>
      <c r="D513" s="337"/>
      <c r="G513" s="343"/>
      <c r="H513" s="273"/>
      <c r="I513" s="273"/>
      <c r="J513" s="337"/>
    </row>
    <row r="514" spans="1:10" ht="12.75">
      <c r="A514" s="165"/>
      <c r="C514" s="342"/>
      <c r="D514" s="337"/>
      <c r="G514" s="343"/>
      <c r="H514" s="273"/>
      <c r="I514" s="273"/>
      <c r="J514" s="337"/>
    </row>
    <row r="515" spans="1:10" ht="12.75">
      <c r="A515" s="165"/>
      <c r="C515" s="342"/>
      <c r="D515" s="337"/>
      <c r="G515" s="343"/>
      <c r="H515" s="273"/>
      <c r="I515" s="273"/>
      <c r="J515" s="337"/>
    </row>
    <row r="516" spans="1:10" ht="12.75">
      <c r="A516" s="165"/>
      <c r="C516" s="342"/>
      <c r="D516" s="337"/>
      <c r="G516" s="343"/>
      <c r="H516" s="273"/>
      <c r="I516" s="273"/>
      <c r="J516" s="337"/>
    </row>
    <row r="517" spans="1:10" ht="12.75">
      <c r="A517" s="165"/>
      <c r="C517" s="342"/>
      <c r="D517" s="337"/>
      <c r="G517" s="343"/>
      <c r="H517" s="273"/>
      <c r="I517" s="273"/>
      <c r="J517" s="337"/>
    </row>
    <row r="518" spans="1:10" ht="12.75">
      <c r="A518" s="165"/>
      <c r="C518" s="342"/>
      <c r="D518" s="337"/>
      <c r="G518" s="343"/>
      <c r="H518" s="273"/>
      <c r="I518" s="273"/>
      <c r="J518" s="337"/>
    </row>
    <row r="519" spans="1:10" ht="12.75">
      <c r="A519" s="165"/>
      <c r="C519" s="342"/>
      <c r="D519" s="337"/>
      <c r="G519" s="343"/>
      <c r="H519" s="273"/>
      <c r="I519" s="273"/>
      <c r="J519" s="337"/>
    </row>
    <row r="520" spans="1:10" ht="12.75">
      <c r="A520" s="165"/>
      <c r="C520" s="342"/>
      <c r="D520" s="337"/>
      <c r="G520" s="343"/>
      <c r="H520" s="273"/>
      <c r="I520" s="273"/>
      <c r="J520" s="337"/>
    </row>
    <row r="521" spans="1:10" ht="12.75">
      <c r="A521" s="165"/>
      <c r="C521" s="342"/>
      <c r="D521" s="337"/>
      <c r="G521" s="343"/>
      <c r="H521" s="273"/>
      <c r="I521" s="273"/>
      <c r="J521" s="337"/>
    </row>
    <row r="522" spans="1:10" ht="12.75">
      <c r="A522" s="165"/>
      <c r="C522" s="342"/>
      <c r="D522" s="337"/>
      <c r="G522" s="343"/>
      <c r="H522" s="273"/>
      <c r="I522" s="273"/>
      <c r="J522" s="337"/>
    </row>
    <row r="523" spans="1:10" ht="12.75">
      <c r="A523" s="165"/>
      <c r="C523" s="342"/>
      <c r="D523" s="337"/>
      <c r="G523" s="343"/>
      <c r="H523" s="273"/>
      <c r="I523" s="273"/>
      <c r="J523" s="337"/>
    </row>
    <row r="524" spans="1:10" ht="12.75">
      <c r="A524" s="165"/>
      <c r="C524" s="342"/>
      <c r="D524" s="337"/>
      <c r="G524" s="343"/>
      <c r="H524" s="273"/>
      <c r="I524" s="273"/>
      <c r="J524" s="337"/>
    </row>
    <row r="525" spans="1:10" ht="12.75">
      <c r="A525" s="165"/>
      <c r="C525" s="342"/>
      <c r="D525" s="337"/>
      <c r="G525" s="343"/>
      <c r="H525" s="273"/>
      <c r="I525" s="273"/>
      <c r="J525" s="337"/>
    </row>
    <row r="526" spans="1:10" ht="12.75">
      <c r="A526" s="165"/>
      <c r="C526" s="342"/>
      <c r="D526" s="337"/>
      <c r="G526" s="343"/>
      <c r="H526" s="273"/>
      <c r="I526" s="273"/>
      <c r="J526" s="337"/>
    </row>
    <row r="527" spans="1:10" ht="12.75">
      <c r="A527" s="165"/>
      <c r="C527" s="342"/>
      <c r="D527" s="337"/>
      <c r="G527" s="343"/>
      <c r="H527" s="273"/>
      <c r="I527" s="273"/>
      <c r="J527" s="337"/>
    </row>
    <row r="528" spans="1:10" ht="12.75">
      <c r="A528" s="165"/>
      <c r="C528" s="342"/>
      <c r="D528" s="337"/>
      <c r="G528" s="343"/>
      <c r="H528" s="273"/>
      <c r="I528" s="273"/>
      <c r="J528" s="337"/>
    </row>
    <row r="529" spans="1:10" ht="12.75">
      <c r="A529" s="165"/>
      <c r="C529" s="342"/>
      <c r="D529" s="337"/>
      <c r="G529" s="343"/>
      <c r="H529" s="273"/>
      <c r="I529" s="273"/>
      <c r="J529" s="337"/>
    </row>
    <row r="530" spans="1:10" ht="12.75">
      <c r="A530" s="165"/>
      <c r="C530" s="342"/>
      <c r="D530" s="337"/>
      <c r="G530" s="343"/>
      <c r="H530" s="273"/>
      <c r="I530" s="273"/>
      <c r="J530" s="337"/>
    </row>
    <row r="531" spans="1:10" ht="12.75">
      <c r="A531" s="165"/>
      <c r="C531" s="342"/>
      <c r="D531" s="337"/>
      <c r="G531" s="343"/>
      <c r="H531" s="273"/>
      <c r="I531" s="273"/>
      <c r="J531" s="337"/>
    </row>
    <row r="532" spans="1:10" ht="12.75">
      <c r="A532" s="165"/>
      <c r="C532" s="342"/>
      <c r="D532" s="337"/>
      <c r="G532" s="343"/>
      <c r="H532" s="273"/>
      <c r="I532" s="273"/>
      <c r="J532" s="337"/>
    </row>
    <row r="533" spans="1:10" ht="12.75">
      <c r="A533" s="165"/>
      <c r="C533" s="342"/>
      <c r="D533" s="337"/>
      <c r="G533" s="343"/>
      <c r="H533" s="273"/>
      <c r="I533" s="273"/>
      <c r="J533" s="337"/>
    </row>
    <row r="534" spans="1:10" ht="12.75">
      <c r="A534" s="165"/>
      <c r="C534" s="342"/>
      <c r="D534" s="337"/>
      <c r="G534" s="343"/>
      <c r="H534" s="273"/>
      <c r="I534" s="273"/>
      <c r="J534" s="337"/>
    </row>
    <row r="535" spans="1:10" ht="12.75">
      <c r="A535" s="165"/>
      <c r="C535" s="342"/>
      <c r="D535" s="337"/>
      <c r="G535" s="343"/>
      <c r="H535" s="273"/>
      <c r="I535" s="273"/>
      <c r="J535" s="337"/>
    </row>
    <row r="536" spans="1:10" ht="12.75">
      <c r="A536" s="165"/>
      <c r="C536" s="342"/>
      <c r="D536" s="337"/>
      <c r="G536" s="343"/>
      <c r="H536" s="273"/>
      <c r="I536" s="273"/>
      <c r="J536" s="337"/>
    </row>
    <row r="537" spans="1:10" ht="12.75">
      <c r="A537" s="165"/>
      <c r="C537" s="342"/>
      <c r="D537" s="337"/>
      <c r="G537" s="343"/>
      <c r="H537" s="273"/>
      <c r="I537" s="273"/>
      <c r="J537" s="337"/>
    </row>
    <row r="538" spans="1:10" ht="12.75">
      <c r="A538" s="165"/>
      <c r="C538" s="342"/>
      <c r="D538" s="337"/>
      <c r="G538" s="343"/>
      <c r="H538" s="273"/>
      <c r="I538" s="273"/>
      <c r="J538" s="337"/>
    </row>
    <row r="539" spans="1:10" ht="12.75">
      <c r="A539" s="165"/>
      <c r="C539" s="342"/>
      <c r="D539" s="337"/>
      <c r="G539" s="343"/>
      <c r="H539" s="273"/>
      <c r="I539" s="273"/>
      <c r="J539" s="337"/>
    </row>
    <row r="540" spans="1:10" ht="12.75">
      <c r="A540" s="165"/>
      <c r="C540" s="342"/>
      <c r="D540" s="337"/>
      <c r="G540" s="343"/>
      <c r="H540" s="273"/>
      <c r="I540" s="273"/>
      <c r="J540" s="337"/>
    </row>
    <row r="541" spans="1:10" ht="12.75">
      <c r="A541" s="165"/>
      <c r="C541" s="342"/>
      <c r="D541" s="337"/>
      <c r="G541" s="343"/>
      <c r="H541" s="273"/>
      <c r="I541" s="273"/>
      <c r="J541" s="337"/>
    </row>
    <row r="542" spans="1:10" ht="12.75">
      <c r="A542" s="165"/>
      <c r="C542" s="342"/>
      <c r="D542" s="337"/>
      <c r="G542" s="343"/>
      <c r="H542" s="273"/>
      <c r="I542" s="273"/>
      <c r="J542" s="337"/>
    </row>
    <row r="543" spans="1:10" ht="12.75">
      <c r="A543" s="165"/>
      <c r="C543" s="342"/>
      <c r="D543" s="337"/>
      <c r="G543" s="343"/>
      <c r="H543" s="273"/>
      <c r="I543" s="273"/>
      <c r="J543" s="337"/>
    </row>
    <row r="544" spans="1:10" ht="12.75">
      <c r="A544" s="165"/>
      <c r="C544" s="342"/>
      <c r="D544" s="337"/>
      <c r="G544" s="343"/>
      <c r="H544" s="273"/>
      <c r="I544" s="273"/>
      <c r="J544" s="337"/>
    </row>
    <row r="545" spans="1:10" ht="12.75">
      <c r="A545" s="165"/>
      <c r="C545" s="342"/>
      <c r="D545" s="337"/>
      <c r="G545" s="343"/>
      <c r="H545" s="273"/>
      <c r="I545" s="273"/>
      <c r="J545" s="337"/>
    </row>
    <row r="546" spans="1:10" ht="12.75">
      <c r="A546" s="165"/>
      <c r="C546" s="342"/>
      <c r="D546" s="337"/>
      <c r="G546" s="343"/>
      <c r="H546" s="273"/>
      <c r="I546" s="273"/>
      <c r="J546" s="337"/>
    </row>
    <row r="547" spans="1:10" ht="12.75">
      <c r="A547" s="165"/>
      <c r="C547" s="342"/>
      <c r="D547" s="337"/>
      <c r="G547" s="343"/>
      <c r="H547" s="273"/>
      <c r="I547" s="273"/>
      <c r="J547" s="337"/>
    </row>
    <row r="548" spans="1:10" ht="12.75">
      <c r="A548" s="165"/>
      <c r="C548" s="342"/>
      <c r="D548" s="337"/>
      <c r="G548" s="343"/>
      <c r="H548" s="273"/>
      <c r="I548" s="273"/>
      <c r="J548" s="337"/>
    </row>
    <row r="549" spans="1:10" ht="12.75">
      <c r="A549" s="165"/>
      <c r="C549" s="342"/>
      <c r="D549" s="337"/>
      <c r="G549" s="343"/>
      <c r="H549" s="273"/>
      <c r="I549" s="273"/>
      <c r="J549" s="337"/>
    </row>
    <row r="550" spans="1:10" ht="12.75">
      <c r="A550" s="165"/>
      <c r="C550" s="342"/>
      <c r="D550" s="337"/>
      <c r="G550" s="343"/>
      <c r="H550" s="273"/>
      <c r="I550" s="273"/>
      <c r="J550" s="337"/>
    </row>
    <row r="551" spans="1:10" ht="12.75">
      <c r="A551" s="165"/>
      <c r="C551" s="342"/>
      <c r="D551" s="337"/>
      <c r="G551" s="343"/>
      <c r="H551" s="273"/>
      <c r="I551" s="273"/>
      <c r="J551" s="337"/>
    </row>
    <row r="552" spans="1:10" ht="12.75">
      <c r="A552" s="165"/>
      <c r="C552" s="342"/>
      <c r="D552" s="337"/>
      <c r="G552" s="343"/>
      <c r="H552" s="273"/>
      <c r="I552" s="273"/>
      <c r="J552" s="337"/>
    </row>
    <row r="553" spans="1:10" ht="12.75">
      <c r="A553" s="165"/>
      <c r="C553" s="342"/>
      <c r="D553" s="337"/>
      <c r="G553" s="343"/>
      <c r="H553" s="273"/>
      <c r="I553" s="273"/>
      <c r="J553" s="337"/>
    </row>
    <row r="554" spans="1:10" ht="12.75">
      <c r="A554" s="165"/>
      <c r="C554" s="342"/>
      <c r="D554" s="337"/>
      <c r="G554" s="343"/>
      <c r="H554" s="273"/>
      <c r="I554" s="273"/>
      <c r="J554" s="337"/>
    </row>
    <row r="555" spans="1:10" ht="12.75">
      <c r="A555" s="165"/>
      <c r="C555" s="342"/>
      <c r="D555" s="337"/>
      <c r="G555" s="343"/>
      <c r="H555" s="273"/>
      <c r="I555" s="273"/>
      <c r="J555" s="337"/>
    </row>
    <row r="556" spans="1:10" ht="12.75">
      <c r="A556" s="165"/>
      <c r="C556" s="342"/>
      <c r="D556" s="337"/>
      <c r="G556" s="343"/>
      <c r="H556" s="273"/>
      <c r="I556" s="273"/>
      <c r="J556" s="337"/>
    </row>
    <row r="557" spans="1:10" ht="12.75">
      <c r="A557" s="165"/>
      <c r="C557" s="342"/>
      <c r="D557" s="337"/>
      <c r="G557" s="343"/>
      <c r="H557" s="273"/>
      <c r="I557" s="273"/>
      <c r="J557" s="337"/>
    </row>
    <row r="558" spans="1:10" ht="12.75">
      <c r="A558" s="165"/>
      <c r="C558" s="342"/>
      <c r="D558" s="337"/>
      <c r="G558" s="343"/>
      <c r="H558" s="273"/>
      <c r="I558" s="273"/>
      <c r="J558" s="337"/>
    </row>
    <row r="559" spans="1:10" ht="12.75">
      <c r="A559" s="165"/>
      <c r="C559" s="342"/>
      <c r="D559" s="337"/>
      <c r="G559" s="343"/>
      <c r="H559" s="273"/>
      <c r="I559" s="273"/>
      <c r="J559" s="337"/>
    </row>
    <row r="560" spans="1:10" ht="12.75">
      <c r="A560" s="165"/>
      <c r="C560" s="342"/>
      <c r="D560" s="337"/>
      <c r="G560" s="343"/>
      <c r="H560" s="273"/>
      <c r="I560" s="273"/>
      <c r="J560" s="337"/>
    </row>
    <row r="561" spans="1:10" ht="12.75">
      <c r="A561" s="165"/>
      <c r="C561" s="342"/>
      <c r="D561" s="337"/>
      <c r="G561" s="343"/>
      <c r="H561" s="273"/>
      <c r="I561" s="273"/>
      <c r="J561" s="337"/>
    </row>
    <row r="562" spans="1:10" ht="12.75">
      <c r="A562" s="165"/>
      <c r="C562" s="342"/>
      <c r="D562" s="337"/>
      <c r="G562" s="343"/>
      <c r="H562" s="273"/>
      <c r="I562" s="273"/>
      <c r="J562" s="337"/>
    </row>
    <row r="563" spans="1:10" ht="12.75">
      <c r="A563" s="165"/>
      <c r="C563" s="342"/>
      <c r="D563" s="337"/>
      <c r="G563" s="343"/>
      <c r="H563" s="273"/>
      <c r="I563" s="273"/>
      <c r="J563" s="337"/>
    </row>
    <row r="564" spans="1:10" ht="12.75">
      <c r="A564" s="165"/>
      <c r="C564" s="342"/>
      <c r="D564" s="337"/>
      <c r="G564" s="343"/>
      <c r="H564" s="273"/>
      <c r="I564" s="273"/>
      <c r="J564" s="337"/>
    </row>
    <row r="565" spans="1:10" ht="12.75">
      <c r="A565" s="165"/>
      <c r="C565" s="342"/>
      <c r="D565" s="337"/>
      <c r="G565" s="343"/>
      <c r="H565" s="273"/>
      <c r="I565" s="273"/>
      <c r="J565" s="337"/>
    </row>
    <row r="566" spans="1:10" ht="12.75">
      <c r="A566" s="165"/>
      <c r="C566" s="342"/>
      <c r="D566" s="337"/>
      <c r="G566" s="343"/>
      <c r="H566" s="273"/>
      <c r="I566" s="273"/>
      <c r="J566" s="337"/>
    </row>
    <row r="567" spans="1:10" ht="12.75">
      <c r="A567" s="165"/>
      <c r="C567" s="342"/>
      <c r="D567" s="337"/>
      <c r="G567" s="343"/>
      <c r="H567" s="273"/>
      <c r="I567" s="273"/>
      <c r="J567" s="337"/>
    </row>
    <row r="568" spans="1:10" ht="12.75">
      <c r="A568" s="165"/>
      <c r="C568" s="342"/>
      <c r="D568" s="337"/>
      <c r="G568" s="343"/>
      <c r="H568" s="273"/>
      <c r="I568" s="273"/>
      <c r="J568" s="337"/>
    </row>
    <row r="569" spans="1:10" ht="12.75">
      <c r="A569" s="165"/>
      <c r="C569" s="342"/>
      <c r="D569" s="337"/>
      <c r="G569" s="343"/>
      <c r="H569" s="273"/>
      <c r="I569" s="273"/>
      <c r="J569" s="337"/>
    </row>
    <row r="570" spans="1:10" ht="12.75">
      <c r="A570" s="165"/>
      <c r="C570" s="342"/>
      <c r="D570" s="337"/>
      <c r="G570" s="343"/>
      <c r="H570" s="273"/>
      <c r="I570" s="273"/>
      <c r="J570" s="337"/>
    </row>
    <row r="571" spans="1:10" ht="12.75">
      <c r="A571" s="165"/>
      <c r="C571" s="342"/>
      <c r="D571" s="337"/>
      <c r="G571" s="343"/>
      <c r="H571" s="273"/>
      <c r="I571" s="273"/>
      <c r="J571" s="337"/>
    </row>
    <row r="572" spans="1:10" ht="12.75">
      <c r="A572" s="165"/>
      <c r="C572" s="342"/>
      <c r="D572" s="337"/>
      <c r="G572" s="343"/>
      <c r="H572" s="273"/>
      <c r="I572" s="273"/>
      <c r="J572" s="337"/>
    </row>
    <row r="573" spans="1:10" ht="12.75">
      <c r="A573" s="165"/>
      <c r="C573" s="342"/>
      <c r="D573" s="337"/>
      <c r="G573" s="343"/>
      <c r="H573" s="273"/>
      <c r="I573" s="273"/>
      <c r="J573" s="337"/>
    </row>
    <row r="574" spans="1:10" ht="12.75">
      <c r="A574" s="165"/>
      <c r="C574" s="342"/>
      <c r="D574" s="337"/>
      <c r="G574" s="343"/>
      <c r="H574" s="273"/>
      <c r="I574" s="273"/>
      <c r="J574" s="337"/>
    </row>
    <row r="575" spans="1:10" ht="12.75">
      <c r="A575" s="165"/>
      <c r="C575" s="342"/>
      <c r="D575" s="337"/>
      <c r="G575" s="343"/>
      <c r="H575" s="273"/>
      <c r="I575" s="273"/>
      <c r="J575" s="337"/>
    </row>
    <row r="576" spans="1:10" ht="12.75">
      <c r="A576" s="165"/>
      <c r="C576" s="342"/>
      <c r="D576" s="337"/>
      <c r="G576" s="343"/>
      <c r="H576" s="273"/>
      <c r="I576" s="273"/>
      <c r="J576" s="337"/>
    </row>
    <row r="577" spans="1:10" ht="12.75">
      <c r="A577" s="165"/>
      <c r="C577" s="342"/>
      <c r="D577" s="337"/>
      <c r="G577" s="343"/>
      <c r="H577" s="273"/>
      <c r="I577" s="273"/>
      <c r="J577" s="337"/>
    </row>
    <row r="578" spans="1:10" ht="12.75">
      <c r="A578" s="165"/>
      <c r="C578" s="342"/>
      <c r="D578" s="337"/>
      <c r="G578" s="343"/>
      <c r="H578" s="273"/>
      <c r="I578" s="273"/>
      <c r="J578" s="337"/>
    </row>
    <row r="579" spans="1:10" ht="12.75">
      <c r="A579" s="165"/>
      <c r="C579" s="342"/>
      <c r="D579" s="337"/>
      <c r="G579" s="343"/>
      <c r="H579" s="273"/>
      <c r="I579" s="273"/>
      <c r="J579" s="337"/>
    </row>
    <row r="580" spans="1:10" ht="12.75">
      <c r="A580" s="165"/>
      <c r="C580" s="342"/>
      <c r="D580" s="337"/>
      <c r="G580" s="343"/>
      <c r="H580" s="273"/>
      <c r="I580" s="273"/>
      <c r="J580" s="337"/>
    </row>
    <row r="581" spans="1:10" ht="12.75">
      <c r="A581" s="165"/>
      <c r="C581" s="342"/>
      <c r="D581" s="337"/>
      <c r="G581" s="343"/>
      <c r="H581" s="273"/>
      <c r="I581" s="273"/>
      <c r="J581" s="337"/>
    </row>
    <row r="582" spans="1:10" ht="12.75">
      <c r="A582" s="165"/>
      <c r="C582" s="342"/>
      <c r="D582" s="337"/>
      <c r="G582" s="343"/>
      <c r="H582" s="273"/>
      <c r="I582" s="273"/>
      <c r="J582" s="337"/>
    </row>
    <row r="583" spans="1:10" ht="12.75">
      <c r="A583" s="165"/>
      <c r="C583" s="342"/>
      <c r="D583" s="337"/>
      <c r="G583" s="343"/>
      <c r="H583" s="273"/>
      <c r="I583" s="273"/>
      <c r="J583" s="337"/>
    </row>
    <row r="584" spans="1:10" ht="12.75">
      <c r="A584" s="165"/>
      <c r="C584" s="342"/>
      <c r="D584" s="337"/>
      <c r="G584" s="343"/>
      <c r="H584" s="273"/>
      <c r="I584" s="273"/>
      <c r="J584" s="337"/>
    </row>
    <row r="585" spans="1:10" ht="12.75">
      <c r="A585" s="165"/>
      <c r="C585" s="342"/>
      <c r="D585" s="337"/>
      <c r="G585" s="343"/>
      <c r="H585" s="273"/>
      <c r="I585" s="273"/>
      <c r="J585" s="337"/>
    </row>
    <row r="586" spans="1:10" ht="12.75">
      <c r="A586" s="165"/>
      <c r="C586" s="342"/>
      <c r="D586" s="337"/>
      <c r="G586" s="343"/>
      <c r="H586" s="273"/>
      <c r="I586" s="273"/>
      <c r="J586" s="337"/>
    </row>
    <row r="587" spans="1:10" ht="12.75">
      <c r="A587" s="165"/>
      <c r="C587" s="342"/>
      <c r="D587" s="337"/>
      <c r="G587" s="343"/>
      <c r="H587" s="273"/>
      <c r="I587" s="273"/>
      <c r="J587" s="337"/>
    </row>
    <row r="588" spans="1:10" ht="12.75">
      <c r="A588" s="165"/>
      <c r="C588" s="342"/>
      <c r="D588" s="337"/>
      <c r="G588" s="343"/>
      <c r="H588" s="273"/>
      <c r="I588" s="273"/>
      <c r="J588" s="337"/>
    </row>
    <row r="589" spans="1:10" ht="12.75">
      <c r="A589" s="165"/>
      <c r="C589" s="342"/>
      <c r="D589" s="337"/>
      <c r="G589" s="343"/>
      <c r="H589" s="273"/>
      <c r="I589" s="273"/>
      <c r="J589" s="337"/>
    </row>
    <row r="590" spans="1:10" ht="12.75">
      <c r="A590" s="165"/>
      <c r="C590" s="342"/>
      <c r="D590" s="337"/>
      <c r="G590" s="343"/>
      <c r="H590" s="273"/>
      <c r="I590" s="273"/>
      <c r="J590" s="337"/>
    </row>
    <row r="591" spans="1:10" ht="12.75">
      <c r="A591" s="165"/>
      <c r="C591" s="342"/>
      <c r="D591" s="337"/>
      <c r="G591" s="343"/>
      <c r="H591" s="273"/>
      <c r="I591" s="273"/>
      <c r="J591" s="337"/>
    </row>
    <row r="592" spans="1:10" ht="12.75">
      <c r="A592" s="165"/>
      <c r="C592" s="342"/>
      <c r="D592" s="337"/>
      <c r="G592" s="343"/>
      <c r="H592" s="273"/>
      <c r="I592" s="273"/>
      <c r="J592" s="337"/>
    </row>
    <row r="593" spans="1:10" ht="12.75">
      <c r="A593" s="165"/>
      <c r="C593" s="342"/>
      <c r="D593" s="337"/>
      <c r="G593" s="343"/>
      <c r="H593" s="273"/>
      <c r="I593" s="273"/>
      <c r="J593" s="337"/>
    </row>
    <row r="594" spans="1:10" ht="12.75">
      <c r="A594" s="165"/>
      <c r="C594" s="342"/>
      <c r="D594" s="337"/>
      <c r="G594" s="343"/>
      <c r="H594" s="273"/>
      <c r="I594" s="273"/>
      <c r="J594" s="337"/>
    </row>
    <row r="595" spans="1:10" ht="12.75">
      <c r="A595" s="165"/>
      <c r="C595" s="342"/>
      <c r="D595" s="337"/>
      <c r="G595" s="343"/>
      <c r="H595" s="273"/>
      <c r="I595" s="273"/>
      <c r="J595" s="337"/>
    </row>
    <row r="596" spans="1:10" ht="12.75">
      <c r="A596" s="165"/>
      <c r="C596" s="342"/>
      <c r="D596" s="337"/>
      <c r="G596" s="343"/>
      <c r="H596" s="273"/>
      <c r="I596" s="273"/>
      <c r="J596" s="337"/>
    </row>
    <row r="597" spans="1:10" ht="12.75">
      <c r="A597" s="165"/>
      <c r="C597" s="342"/>
      <c r="D597" s="337"/>
      <c r="G597" s="343"/>
      <c r="H597" s="273"/>
      <c r="I597" s="273"/>
      <c r="J597" s="337"/>
    </row>
    <row r="598" spans="1:10" ht="12.75">
      <c r="A598" s="165"/>
      <c r="C598" s="342"/>
      <c r="D598" s="337"/>
      <c r="G598" s="343"/>
      <c r="H598" s="273"/>
      <c r="I598" s="273"/>
      <c r="J598" s="337"/>
    </row>
    <row r="599" spans="1:10" ht="12.75">
      <c r="A599" s="165"/>
      <c r="C599" s="342"/>
      <c r="D599" s="337"/>
      <c r="G599" s="343"/>
      <c r="H599" s="273"/>
      <c r="I599" s="273"/>
      <c r="J599" s="337"/>
    </row>
    <row r="600" spans="1:10" ht="12.75">
      <c r="A600" s="165"/>
      <c r="C600" s="342"/>
      <c r="D600" s="337"/>
      <c r="G600" s="343"/>
      <c r="H600" s="273"/>
      <c r="I600" s="273"/>
      <c r="J600" s="337"/>
    </row>
    <row r="601" spans="1:10" ht="12.75">
      <c r="A601" s="165"/>
      <c r="C601" s="342"/>
      <c r="D601" s="337"/>
      <c r="G601" s="343"/>
      <c r="H601" s="273"/>
      <c r="I601" s="273"/>
      <c r="J601" s="337"/>
    </row>
    <row r="602" spans="1:10" ht="12.75">
      <c r="A602" s="165"/>
      <c r="C602" s="342"/>
      <c r="D602" s="337"/>
      <c r="G602" s="343"/>
      <c r="H602" s="273"/>
      <c r="I602" s="273"/>
      <c r="J602" s="337"/>
    </row>
    <row r="603" spans="1:10" ht="12.75">
      <c r="A603" s="165"/>
      <c r="C603" s="342"/>
      <c r="D603" s="337"/>
      <c r="G603" s="343"/>
      <c r="H603" s="273"/>
      <c r="I603" s="273"/>
      <c r="J603" s="337"/>
    </row>
    <row r="604" spans="1:10" ht="12.75">
      <c r="A604" s="165"/>
      <c r="C604" s="342"/>
      <c r="D604" s="337"/>
      <c r="G604" s="343"/>
      <c r="H604" s="273"/>
      <c r="I604" s="273"/>
      <c r="J604" s="337"/>
    </row>
    <row r="605" spans="1:10" ht="12.75">
      <c r="A605" s="165"/>
      <c r="C605" s="342"/>
      <c r="D605" s="337"/>
      <c r="G605" s="343"/>
      <c r="H605" s="273"/>
      <c r="I605" s="273"/>
      <c r="J605" s="337"/>
    </row>
    <row r="606" spans="1:10" ht="12.75">
      <c r="A606" s="165"/>
      <c r="C606" s="342"/>
      <c r="D606" s="337"/>
      <c r="G606" s="343"/>
      <c r="H606" s="273"/>
      <c r="I606" s="273"/>
      <c r="J606" s="337"/>
    </row>
    <row r="607" spans="1:10" ht="12.75">
      <c r="A607" s="165"/>
      <c r="C607" s="342"/>
      <c r="D607" s="337"/>
      <c r="G607" s="343"/>
      <c r="H607" s="273"/>
      <c r="I607" s="273"/>
      <c r="J607" s="337"/>
    </row>
    <row r="608" spans="1:10" ht="12.75">
      <c r="A608" s="165"/>
      <c r="C608" s="342"/>
      <c r="D608" s="337"/>
      <c r="G608" s="343"/>
      <c r="H608" s="273"/>
      <c r="I608" s="273"/>
      <c r="J608" s="337"/>
    </row>
    <row r="609" spans="1:10" ht="12.75">
      <c r="A609" s="165"/>
      <c r="C609" s="342"/>
      <c r="D609" s="337"/>
      <c r="G609" s="343"/>
      <c r="H609" s="273"/>
      <c r="I609" s="273"/>
      <c r="J609" s="337"/>
    </row>
    <row r="610" spans="1:10" ht="12.75">
      <c r="A610" s="165"/>
      <c r="C610" s="342"/>
      <c r="D610" s="337"/>
      <c r="G610" s="343"/>
      <c r="H610" s="273"/>
      <c r="I610" s="273"/>
      <c r="J610" s="337"/>
    </row>
    <row r="611" spans="1:10" ht="12.75">
      <c r="A611" s="165"/>
      <c r="C611" s="342"/>
      <c r="D611" s="337"/>
      <c r="G611" s="343"/>
      <c r="H611" s="273"/>
      <c r="I611" s="273"/>
      <c r="J611" s="337"/>
    </row>
    <row r="612" spans="1:10" ht="12.75">
      <c r="A612" s="165"/>
      <c r="C612" s="342"/>
      <c r="D612" s="337"/>
      <c r="G612" s="343"/>
      <c r="H612" s="273"/>
      <c r="I612" s="273"/>
      <c r="J612" s="337"/>
    </row>
    <row r="613" spans="1:10" ht="12.75">
      <c r="A613" s="165"/>
      <c r="C613" s="342"/>
      <c r="D613" s="337"/>
      <c r="G613" s="343"/>
      <c r="H613" s="273"/>
      <c r="I613" s="273"/>
      <c r="J613" s="337"/>
    </row>
    <row r="614" spans="1:10" ht="12.75">
      <c r="A614" s="165"/>
      <c r="C614" s="342"/>
      <c r="D614" s="337"/>
      <c r="G614" s="343"/>
      <c r="H614" s="273"/>
      <c r="I614" s="273"/>
      <c r="J614" s="337"/>
    </row>
    <row r="615" spans="1:10" ht="12.75">
      <c r="A615" s="165"/>
      <c r="C615" s="342"/>
      <c r="D615" s="337"/>
      <c r="G615" s="343"/>
      <c r="H615" s="273"/>
      <c r="I615" s="273"/>
      <c r="J615" s="337"/>
    </row>
    <row r="616" spans="1:10" ht="12.75">
      <c r="A616" s="165"/>
      <c r="C616" s="342"/>
      <c r="D616" s="337"/>
      <c r="G616" s="343"/>
      <c r="H616" s="273"/>
      <c r="I616" s="273"/>
      <c r="J616" s="337"/>
    </row>
    <row r="617" spans="1:10" ht="12.75">
      <c r="A617" s="165"/>
      <c r="C617" s="342"/>
      <c r="D617" s="337"/>
      <c r="G617" s="343"/>
      <c r="H617" s="273"/>
      <c r="I617" s="273"/>
      <c r="J617" s="337"/>
    </row>
    <row r="618" spans="1:10" ht="12.75">
      <c r="A618" s="165"/>
      <c r="C618" s="342"/>
      <c r="D618" s="337"/>
      <c r="G618" s="343"/>
      <c r="H618" s="273"/>
      <c r="I618" s="273"/>
      <c r="J618" s="337"/>
    </row>
    <row r="619" spans="1:10" ht="12.75">
      <c r="A619" s="165"/>
      <c r="C619" s="342"/>
      <c r="D619" s="337"/>
      <c r="G619" s="343"/>
      <c r="H619" s="273"/>
      <c r="I619" s="273"/>
      <c r="J619" s="337"/>
    </row>
    <row r="620" spans="1:10" ht="12.75">
      <c r="A620" s="165"/>
      <c r="C620" s="342"/>
      <c r="D620" s="337"/>
      <c r="G620" s="343"/>
      <c r="H620" s="273"/>
      <c r="I620" s="273"/>
      <c r="J620" s="337"/>
    </row>
    <row r="621" spans="1:10" ht="12.75">
      <c r="A621" s="165"/>
      <c r="C621" s="342"/>
      <c r="D621" s="337"/>
      <c r="G621" s="343"/>
      <c r="H621" s="273"/>
      <c r="I621" s="273"/>
      <c r="J621" s="337"/>
    </row>
    <row r="622" spans="1:10" ht="12.75">
      <c r="A622" s="165"/>
      <c r="C622" s="342"/>
      <c r="D622" s="337"/>
      <c r="G622" s="343"/>
      <c r="H622" s="273"/>
      <c r="I622" s="273"/>
      <c r="J622" s="337"/>
    </row>
    <row r="623" spans="1:10" ht="12.75">
      <c r="A623" s="165"/>
      <c r="C623" s="342"/>
      <c r="D623" s="337"/>
      <c r="G623" s="343"/>
      <c r="H623" s="273"/>
      <c r="I623" s="273"/>
      <c r="J623" s="337"/>
    </row>
    <row r="624" spans="1:10" ht="12.75">
      <c r="A624" s="165"/>
      <c r="C624" s="342"/>
      <c r="D624" s="337"/>
      <c r="G624" s="343"/>
      <c r="H624" s="273"/>
      <c r="I624" s="273"/>
      <c r="J624" s="337"/>
    </row>
    <row r="625" spans="1:10" ht="12.75">
      <c r="A625" s="165"/>
      <c r="C625" s="342"/>
      <c r="D625" s="337"/>
      <c r="G625" s="343"/>
      <c r="H625" s="273"/>
      <c r="I625" s="273"/>
      <c r="J625" s="337"/>
    </row>
    <row r="626" spans="1:10" ht="12.75">
      <c r="A626" s="165"/>
      <c r="C626" s="342"/>
      <c r="D626" s="337"/>
      <c r="G626" s="343"/>
      <c r="H626" s="273"/>
      <c r="I626" s="273"/>
      <c r="J626" s="337"/>
    </row>
    <row r="627" spans="1:10" ht="12.75">
      <c r="A627" s="165"/>
      <c r="C627" s="342"/>
      <c r="D627" s="337"/>
      <c r="G627" s="343"/>
      <c r="H627" s="273"/>
      <c r="I627" s="273"/>
      <c r="J627" s="337"/>
    </row>
    <row r="628" spans="1:10" ht="12.75">
      <c r="A628" s="165"/>
      <c r="C628" s="342"/>
      <c r="D628" s="337"/>
      <c r="G628" s="343"/>
      <c r="H628" s="273"/>
      <c r="I628" s="273"/>
      <c r="J628" s="337"/>
    </row>
    <row r="629" spans="1:10" ht="12.75">
      <c r="A629" s="165"/>
      <c r="C629" s="342"/>
      <c r="D629" s="337"/>
      <c r="G629" s="343"/>
      <c r="H629" s="273"/>
      <c r="I629" s="273"/>
      <c r="J629" s="337"/>
    </row>
    <row r="630" spans="1:10" ht="12.75">
      <c r="A630" s="165"/>
      <c r="C630" s="342"/>
      <c r="D630" s="337"/>
      <c r="G630" s="343"/>
      <c r="H630" s="273"/>
      <c r="I630" s="273"/>
      <c r="J630" s="337"/>
    </row>
    <row r="631" spans="1:10" ht="12.75">
      <c r="A631" s="165"/>
      <c r="C631" s="342"/>
      <c r="D631" s="337"/>
      <c r="G631" s="343"/>
      <c r="H631" s="273"/>
      <c r="I631" s="273"/>
      <c r="J631" s="337"/>
    </row>
    <row r="632" spans="1:10" ht="12.75">
      <c r="A632" s="165"/>
      <c r="C632" s="342"/>
      <c r="D632" s="337"/>
      <c r="G632" s="343"/>
      <c r="H632" s="273"/>
      <c r="I632" s="273"/>
      <c r="J632" s="337"/>
    </row>
    <row r="633" spans="1:10" ht="12.75">
      <c r="A633" s="165"/>
      <c r="C633" s="342"/>
      <c r="D633" s="337"/>
      <c r="G633" s="343"/>
      <c r="H633" s="273"/>
      <c r="I633" s="273"/>
      <c r="J633" s="337"/>
    </row>
    <row r="634" spans="1:10" ht="12.75">
      <c r="A634" s="165"/>
      <c r="C634" s="342"/>
      <c r="D634" s="337"/>
      <c r="G634" s="343"/>
      <c r="H634" s="273"/>
      <c r="I634" s="273"/>
      <c r="J634" s="337"/>
    </row>
    <row r="635" spans="1:10" ht="12.75">
      <c r="A635" s="165"/>
      <c r="C635" s="342"/>
      <c r="D635" s="337"/>
      <c r="G635" s="343"/>
      <c r="H635" s="273"/>
      <c r="I635" s="273"/>
      <c r="J635" s="337"/>
    </row>
    <row r="636" spans="1:10" ht="12.75">
      <c r="A636" s="165"/>
      <c r="C636" s="342"/>
      <c r="D636" s="337"/>
      <c r="G636" s="343"/>
      <c r="H636" s="273"/>
      <c r="I636" s="273"/>
      <c r="J636" s="337"/>
    </row>
    <row r="637" spans="1:10" ht="12.75">
      <c r="A637" s="165"/>
      <c r="C637" s="342"/>
      <c r="D637" s="337"/>
      <c r="G637" s="343"/>
      <c r="H637" s="273"/>
      <c r="I637" s="273"/>
      <c r="J637" s="337"/>
    </row>
    <row r="638" spans="1:10" ht="12.75">
      <c r="A638" s="165"/>
      <c r="C638" s="342"/>
      <c r="D638" s="337"/>
      <c r="G638" s="343"/>
      <c r="H638" s="273"/>
      <c r="I638" s="273"/>
      <c r="J638" s="337"/>
    </row>
    <row r="639" spans="1:10" ht="12.75">
      <c r="A639" s="165"/>
      <c r="C639" s="342"/>
      <c r="D639" s="337"/>
      <c r="G639" s="343"/>
      <c r="H639" s="273"/>
      <c r="I639" s="273"/>
      <c r="J639" s="337"/>
    </row>
    <row r="640" spans="1:10" ht="12.75">
      <c r="A640" s="165"/>
      <c r="C640" s="342"/>
      <c r="D640" s="337"/>
      <c r="G640" s="343"/>
      <c r="H640" s="273"/>
      <c r="I640" s="273"/>
      <c r="J640" s="337"/>
    </row>
    <row r="641" spans="1:10" ht="12.75">
      <c r="A641" s="165"/>
      <c r="C641" s="342"/>
      <c r="D641" s="337"/>
      <c r="G641" s="343"/>
      <c r="H641" s="273"/>
      <c r="I641" s="273"/>
      <c r="J641" s="337"/>
    </row>
    <row r="642" spans="1:10" ht="12.75">
      <c r="A642" s="165"/>
      <c r="C642" s="342"/>
      <c r="D642" s="337"/>
      <c r="G642" s="343"/>
      <c r="H642" s="273"/>
      <c r="I642" s="273"/>
      <c r="J642" s="337"/>
    </row>
    <row r="643" spans="1:10" ht="12.75">
      <c r="A643" s="165"/>
      <c r="C643" s="342"/>
      <c r="D643" s="337"/>
      <c r="G643" s="343"/>
      <c r="H643" s="273"/>
      <c r="I643" s="273"/>
      <c r="J643" s="337"/>
    </row>
    <row r="644" spans="1:10" ht="12.75">
      <c r="A644" s="165"/>
      <c r="C644" s="342"/>
      <c r="D644" s="337"/>
      <c r="G644" s="343"/>
      <c r="H644" s="273"/>
      <c r="I644" s="273"/>
      <c r="J644" s="337"/>
    </row>
    <row r="645" spans="1:10" ht="12.75">
      <c r="A645" s="165"/>
      <c r="C645" s="342"/>
      <c r="D645" s="337"/>
      <c r="G645" s="343"/>
      <c r="H645" s="273"/>
      <c r="I645" s="273"/>
      <c r="J645" s="337"/>
    </row>
    <row r="646" spans="1:10" ht="12.75">
      <c r="A646" s="165"/>
      <c r="C646" s="342"/>
      <c r="D646" s="337"/>
      <c r="G646" s="343"/>
      <c r="H646" s="273"/>
      <c r="I646" s="273"/>
      <c r="J646" s="337"/>
    </row>
    <row r="647" spans="1:10" ht="12.75">
      <c r="A647" s="165"/>
      <c r="C647" s="342"/>
      <c r="D647" s="337"/>
      <c r="G647" s="343"/>
      <c r="H647" s="273"/>
      <c r="I647" s="273"/>
      <c r="J647" s="337"/>
    </row>
    <row r="648" spans="1:10" ht="12.75">
      <c r="A648" s="165"/>
      <c r="C648" s="342"/>
      <c r="D648" s="337"/>
      <c r="G648" s="343"/>
      <c r="H648" s="273"/>
      <c r="I648" s="273"/>
      <c r="J648" s="337"/>
    </row>
    <row r="649" spans="1:10" ht="12.75">
      <c r="A649" s="165"/>
      <c r="C649" s="342"/>
      <c r="D649" s="337"/>
      <c r="G649" s="343"/>
      <c r="H649" s="273"/>
      <c r="I649" s="273"/>
      <c r="J649" s="337"/>
    </row>
    <row r="650" spans="1:10" ht="12.75">
      <c r="A650" s="165"/>
      <c r="C650" s="342"/>
      <c r="D650" s="337"/>
      <c r="G650" s="343"/>
      <c r="H650" s="273"/>
      <c r="I650" s="273"/>
      <c r="J650" s="337"/>
    </row>
    <row r="651" spans="1:10" ht="12.75">
      <c r="A651" s="165"/>
      <c r="C651" s="342"/>
      <c r="D651" s="337"/>
      <c r="G651" s="343"/>
      <c r="H651" s="273"/>
      <c r="I651" s="273"/>
      <c r="J651" s="337"/>
    </row>
    <row r="652" spans="1:10" ht="12.75">
      <c r="A652" s="165"/>
      <c r="C652" s="342"/>
      <c r="D652" s="337"/>
      <c r="G652" s="343"/>
      <c r="H652" s="273"/>
      <c r="I652" s="273"/>
      <c r="J652" s="337"/>
    </row>
    <row r="653" spans="1:10" ht="12.75">
      <c r="A653" s="165"/>
      <c r="C653" s="342"/>
      <c r="D653" s="337"/>
      <c r="G653" s="343"/>
      <c r="H653" s="273"/>
      <c r="I653" s="273"/>
      <c r="J653" s="337"/>
    </row>
    <row r="654" spans="1:10" ht="12.75">
      <c r="A654" s="165"/>
      <c r="C654" s="342"/>
      <c r="D654" s="337"/>
      <c r="G654" s="343"/>
      <c r="H654" s="273"/>
      <c r="I654" s="273"/>
      <c r="J654" s="337"/>
    </row>
    <row r="655" spans="1:10" ht="12.75">
      <c r="A655" s="165"/>
      <c r="C655" s="342"/>
      <c r="D655" s="337"/>
      <c r="G655" s="343"/>
      <c r="H655" s="273"/>
      <c r="I655" s="273"/>
      <c r="J655" s="337"/>
    </row>
    <row r="656" spans="1:10" ht="12.75">
      <c r="A656" s="165"/>
      <c r="C656" s="342"/>
      <c r="D656" s="337"/>
      <c r="G656" s="343"/>
      <c r="H656" s="273"/>
      <c r="I656" s="273"/>
      <c r="J656" s="337"/>
    </row>
    <row r="657" spans="1:10" ht="12.75">
      <c r="A657" s="165"/>
      <c r="C657" s="342"/>
      <c r="D657" s="337"/>
      <c r="G657" s="343"/>
      <c r="H657" s="273"/>
      <c r="I657" s="273"/>
      <c r="J657" s="337"/>
    </row>
    <row r="658" spans="1:10" ht="12.75">
      <c r="A658" s="165"/>
      <c r="C658" s="342"/>
      <c r="D658" s="337"/>
      <c r="G658" s="343"/>
      <c r="H658" s="273"/>
      <c r="I658" s="273"/>
      <c r="J658" s="337"/>
    </row>
    <row r="659" spans="1:10" ht="12.75">
      <c r="A659" s="165"/>
      <c r="C659" s="342"/>
      <c r="D659" s="337"/>
      <c r="G659" s="343"/>
      <c r="H659" s="273"/>
      <c r="I659" s="273"/>
      <c r="J659" s="337"/>
    </row>
    <row r="660" spans="1:10" ht="12.75">
      <c r="A660" s="165"/>
      <c r="C660" s="342"/>
      <c r="D660" s="337"/>
      <c r="G660" s="343"/>
      <c r="H660" s="273"/>
      <c r="I660" s="273"/>
      <c r="J660" s="337"/>
    </row>
    <row r="661" spans="1:10" ht="12.75">
      <c r="A661" s="165"/>
      <c r="C661" s="342"/>
      <c r="D661" s="337"/>
      <c r="G661" s="343"/>
      <c r="H661" s="273"/>
      <c r="I661" s="273"/>
      <c r="J661" s="337"/>
    </row>
    <row r="662" spans="1:10" ht="12.75">
      <c r="A662" s="165"/>
      <c r="C662" s="342"/>
      <c r="D662" s="337"/>
      <c r="G662" s="343"/>
      <c r="H662" s="273"/>
      <c r="I662" s="273"/>
      <c r="J662" s="337"/>
    </row>
    <row r="663" spans="1:10" ht="12.75">
      <c r="A663" s="165"/>
      <c r="C663" s="342"/>
      <c r="D663" s="337"/>
      <c r="G663" s="343"/>
      <c r="H663" s="273"/>
      <c r="I663" s="273"/>
      <c r="J663" s="337"/>
    </row>
    <row r="664" spans="1:10" ht="12.75">
      <c r="A664" s="165"/>
      <c r="C664" s="342"/>
      <c r="D664" s="337"/>
      <c r="G664" s="343"/>
      <c r="H664" s="273"/>
      <c r="I664" s="273"/>
      <c r="J664" s="337"/>
    </row>
    <row r="665" spans="1:10" ht="12.75">
      <c r="A665" s="165"/>
      <c r="C665" s="342"/>
      <c r="D665" s="337"/>
      <c r="G665" s="343"/>
      <c r="H665" s="273"/>
      <c r="I665" s="273"/>
      <c r="J665" s="337"/>
    </row>
    <row r="666" spans="1:10" ht="12.75">
      <c r="A666" s="165"/>
      <c r="C666" s="342"/>
      <c r="D666" s="337"/>
      <c r="G666" s="343"/>
      <c r="H666" s="273"/>
      <c r="I666" s="273"/>
      <c r="J666" s="337"/>
    </row>
    <row r="667" spans="1:10" ht="12.75">
      <c r="A667" s="165"/>
      <c r="C667" s="342"/>
      <c r="D667" s="337"/>
      <c r="G667" s="343"/>
      <c r="H667" s="273"/>
      <c r="I667" s="273"/>
      <c r="J667" s="337"/>
    </row>
    <row r="668" spans="1:10" ht="12.75">
      <c r="A668" s="165"/>
      <c r="C668" s="342"/>
      <c r="D668" s="337"/>
      <c r="G668" s="343"/>
      <c r="H668" s="273"/>
      <c r="I668" s="273"/>
      <c r="J668" s="337"/>
    </row>
    <row r="669" spans="1:10" ht="12.75">
      <c r="A669" s="165"/>
      <c r="C669" s="342"/>
      <c r="D669" s="337"/>
      <c r="G669" s="343"/>
      <c r="H669" s="273"/>
      <c r="I669" s="273"/>
      <c r="J669" s="337"/>
    </row>
    <row r="670" spans="1:10" ht="12.75">
      <c r="A670" s="165"/>
      <c r="C670" s="342"/>
      <c r="D670" s="337"/>
      <c r="G670" s="343"/>
      <c r="H670" s="273"/>
      <c r="I670" s="273"/>
      <c r="J670" s="337"/>
    </row>
    <row r="671" spans="1:10" ht="12.75">
      <c r="A671" s="165"/>
      <c r="C671" s="342"/>
      <c r="D671" s="337"/>
      <c r="G671" s="343"/>
      <c r="H671" s="273"/>
      <c r="I671" s="273"/>
      <c r="J671" s="337"/>
    </row>
    <row r="672" spans="1:10" ht="12.75">
      <c r="A672" s="165"/>
      <c r="C672" s="342"/>
      <c r="D672" s="337"/>
      <c r="G672" s="343"/>
      <c r="H672" s="273"/>
      <c r="I672" s="273"/>
      <c r="J672" s="337"/>
    </row>
    <row r="673" spans="1:10" ht="12.75">
      <c r="A673" s="165"/>
      <c r="C673" s="342"/>
      <c r="D673" s="337"/>
      <c r="G673" s="343"/>
      <c r="H673" s="273"/>
      <c r="I673" s="273"/>
      <c r="J673" s="337"/>
    </row>
    <row r="674" spans="1:10" ht="12.75">
      <c r="A674" s="165"/>
      <c r="C674" s="342"/>
      <c r="D674" s="337"/>
      <c r="G674" s="343"/>
      <c r="H674" s="273"/>
      <c r="I674" s="273"/>
      <c r="J674" s="337"/>
    </row>
    <row r="675" spans="1:10" ht="12.75">
      <c r="A675" s="165"/>
      <c r="C675" s="342"/>
      <c r="D675" s="337"/>
      <c r="G675" s="343"/>
      <c r="H675" s="273"/>
      <c r="I675" s="273"/>
      <c r="J675" s="337"/>
    </row>
    <row r="676" spans="1:10" ht="12.75">
      <c r="A676" s="165"/>
      <c r="C676" s="342"/>
      <c r="D676" s="337"/>
      <c r="G676" s="343"/>
      <c r="H676" s="273"/>
      <c r="I676" s="273"/>
      <c r="J676" s="337"/>
    </row>
    <row r="677" spans="1:10" ht="12.75">
      <c r="A677" s="165"/>
      <c r="C677" s="342"/>
      <c r="D677" s="337"/>
      <c r="G677" s="343"/>
      <c r="H677" s="273"/>
      <c r="I677" s="273"/>
      <c r="J677" s="337"/>
    </row>
    <row r="678" spans="1:10" ht="12.75">
      <c r="A678" s="165"/>
      <c r="C678" s="342"/>
      <c r="D678" s="337"/>
      <c r="G678" s="343"/>
      <c r="H678" s="273"/>
      <c r="I678" s="273"/>
      <c r="J678" s="337"/>
    </row>
    <row r="679" spans="1:10" ht="12.75">
      <c r="A679" s="165"/>
      <c r="C679" s="342"/>
      <c r="D679" s="337"/>
      <c r="G679" s="343"/>
      <c r="H679" s="273"/>
      <c r="I679" s="273"/>
      <c r="J679" s="337"/>
    </row>
    <row r="680" spans="1:10" ht="12.75">
      <c r="A680" s="165"/>
      <c r="C680" s="342"/>
      <c r="D680" s="337"/>
      <c r="G680" s="343"/>
      <c r="H680" s="273"/>
      <c r="I680" s="273"/>
      <c r="J680" s="337"/>
    </row>
    <row r="681" spans="1:10" ht="12.75">
      <c r="A681" s="165"/>
      <c r="C681" s="342"/>
      <c r="D681" s="337"/>
      <c r="G681" s="343"/>
      <c r="H681" s="273"/>
      <c r="I681" s="273"/>
      <c r="J681" s="337"/>
    </row>
    <row r="682" spans="1:10" ht="12.75">
      <c r="A682" s="165"/>
      <c r="C682" s="342"/>
      <c r="D682" s="337"/>
      <c r="G682" s="343"/>
      <c r="H682" s="273"/>
      <c r="I682" s="273"/>
      <c r="J682" s="337"/>
    </row>
    <row r="683" spans="1:10" ht="12.75">
      <c r="A683" s="165"/>
      <c r="C683" s="342"/>
      <c r="D683" s="337"/>
      <c r="G683" s="343"/>
      <c r="H683" s="273"/>
      <c r="I683" s="273"/>
      <c r="J683" s="337"/>
    </row>
    <row r="684" spans="1:10" ht="12.75">
      <c r="A684" s="165"/>
      <c r="C684" s="342"/>
      <c r="D684" s="337"/>
      <c r="G684" s="343"/>
      <c r="H684" s="273"/>
      <c r="I684" s="273"/>
      <c r="J684" s="337"/>
    </row>
    <row r="685" spans="1:10" ht="12.75">
      <c r="A685" s="165"/>
      <c r="C685" s="342"/>
      <c r="D685" s="337"/>
      <c r="G685" s="343"/>
      <c r="H685" s="273"/>
      <c r="I685" s="273"/>
      <c r="J685" s="337"/>
    </row>
    <row r="686" spans="1:10" ht="12.75">
      <c r="A686" s="165"/>
      <c r="C686" s="342"/>
      <c r="D686" s="337"/>
      <c r="G686" s="343"/>
      <c r="H686" s="273"/>
      <c r="I686" s="273"/>
      <c r="J686" s="337"/>
    </row>
    <row r="687" spans="1:10" ht="12.75">
      <c r="A687" s="165"/>
      <c r="C687" s="342"/>
      <c r="D687" s="337"/>
      <c r="G687" s="343"/>
      <c r="H687" s="273"/>
      <c r="I687" s="273"/>
      <c r="J687" s="337"/>
    </row>
    <row r="688" spans="1:10" ht="12.75">
      <c r="A688" s="165"/>
      <c r="C688" s="342"/>
      <c r="D688" s="337"/>
      <c r="G688" s="343"/>
      <c r="H688" s="273"/>
      <c r="I688" s="273"/>
      <c r="J688" s="337"/>
    </row>
    <row r="689" spans="1:10" ht="12.75">
      <c r="A689" s="165"/>
      <c r="C689" s="342"/>
      <c r="D689" s="337"/>
      <c r="G689" s="343"/>
      <c r="H689" s="273"/>
      <c r="I689" s="273"/>
      <c r="J689" s="337"/>
    </row>
    <row r="690" spans="1:10" ht="12.75">
      <c r="A690" s="165"/>
      <c r="C690" s="342"/>
      <c r="D690" s="337"/>
      <c r="G690" s="343"/>
      <c r="H690" s="273"/>
      <c r="I690" s="273"/>
      <c r="J690" s="337"/>
    </row>
    <row r="691" spans="1:10" ht="12.75">
      <c r="A691" s="165"/>
      <c r="C691" s="342"/>
      <c r="D691" s="337"/>
      <c r="G691" s="343"/>
      <c r="H691" s="273"/>
      <c r="I691" s="273"/>
      <c r="J691" s="337"/>
    </row>
    <row r="692" spans="1:10" ht="12.75">
      <c r="A692" s="165"/>
      <c r="C692" s="342"/>
      <c r="D692" s="337"/>
      <c r="G692" s="343"/>
      <c r="H692" s="273"/>
      <c r="I692" s="273"/>
      <c r="J692" s="337"/>
    </row>
    <row r="693" spans="1:10" ht="12.75">
      <c r="A693" s="165"/>
      <c r="C693" s="342"/>
      <c r="D693" s="337"/>
      <c r="G693" s="343"/>
      <c r="H693" s="273"/>
      <c r="I693" s="273"/>
      <c r="J693" s="337"/>
    </row>
    <row r="694" spans="1:10" ht="12.75">
      <c r="A694" s="165"/>
      <c r="C694" s="342"/>
      <c r="D694" s="337"/>
      <c r="G694" s="343"/>
      <c r="H694" s="273"/>
      <c r="I694" s="273"/>
      <c r="J694" s="337"/>
    </row>
    <row r="695" spans="1:10" ht="12.75">
      <c r="A695" s="165"/>
      <c r="C695" s="342"/>
      <c r="D695" s="337"/>
      <c r="G695" s="343"/>
      <c r="H695" s="273"/>
      <c r="I695" s="273"/>
      <c r="J695" s="337"/>
    </row>
    <row r="696" spans="1:10" ht="12.75">
      <c r="A696" s="165"/>
      <c r="C696" s="342"/>
      <c r="D696" s="337"/>
      <c r="G696" s="343"/>
      <c r="H696" s="273"/>
      <c r="I696" s="273"/>
      <c r="J696" s="337"/>
    </row>
    <row r="697" spans="1:10" ht="12.75">
      <c r="A697" s="165"/>
      <c r="C697" s="342"/>
      <c r="D697" s="337"/>
      <c r="G697" s="343"/>
      <c r="H697" s="273"/>
      <c r="I697" s="273"/>
      <c r="J697" s="337"/>
    </row>
    <row r="698" spans="1:10" ht="12.75">
      <c r="A698" s="165"/>
      <c r="C698" s="342"/>
      <c r="D698" s="337"/>
      <c r="G698" s="343"/>
      <c r="H698" s="273"/>
      <c r="I698" s="273"/>
      <c r="J698" s="337"/>
    </row>
    <row r="699" spans="1:10" ht="12.75">
      <c r="A699" s="165"/>
      <c r="C699" s="342"/>
      <c r="D699" s="337"/>
      <c r="G699" s="343"/>
      <c r="H699" s="273"/>
      <c r="I699" s="273"/>
      <c r="J699" s="337"/>
    </row>
    <row r="700" spans="1:10" ht="12.75">
      <c r="A700" s="165"/>
      <c r="C700" s="342"/>
      <c r="D700" s="337"/>
      <c r="G700" s="343"/>
      <c r="H700" s="273"/>
      <c r="I700" s="273"/>
      <c r="J700" s="337"/>
    </row>
    <row r="701" spans="1:10" ht="12.75">
      <c r="A701" s="165"/>
      <c r="C701" s="342"/>
      <c r="D701" s="337"/>
      <c r="G701" s="343"/>
      <c r="H701" s="273"/>
      <c r="I701" s="273"/>
      <c r="J701" s="337"/>
    </row>
    <row r="702" spans="1:10" ht="12.75">
      <c r="A702" s="165"/>
      <c r="C702" s="342"/>
      <c r="D702" s="337"/>
      <c r="G702" s="343"/>
      <c r="H702" s="273"/>
      <c r="I702" s="273"/>
      <c r="J702" s="337"/>
    </row>
    <row r="703" spans="1:10" ht="12.75">
      <c r="A703" s="165"/>
      <c r="C703" s="342"/>
      <c r="D703" s="337"/>
      <c r="G703" s="343"/>
      <c r="H703" s="273"/>
      <c r="I703" s="273"/>
      <c r="J703" s="337"/>
    </row>
    <row r="704" spans="1:10" ht="12.75">
      <c r="A704" s="165"/>
      <c r="C704" s="342"/>
      <c r="D704" s="337"/>
      <c r="G704" s="343"/>
      <c r="H704" s="273"/>
      <c r="I704" s="273"/>
      <c r="J704" s="337"/>
    </row>
    <row r="705" spans="1:10" ht="12.75">
      <c r="A705" s="165"/>
      <c r="C705" s="342"/>
      <c r="D705" s="337"/>
      <c r="G705" s="343"/>
      <c r="H705" s="273"/>
      <c r="I705" s="273"/>
      <c r="J705" s="337"/>
    </row>
    <row r="706" spans="1:10" ht="12.75">
      <c r="A706" s="165"/>
      <c r="C706" s="342"/>
      <c r="D706" s="337"/>
      <c r="G706" s="343"/>
      <c r="H706" s="273"/>
      <c r="I706" s="273"/>
      <c r="J706" s="337"/>
    </row>
    <row r="707" spans="1:10" ht="12.75">
      <c r="A707" s="165"/>
      <c r="C707" s="342"/>
      <c r="D707" s="337"/>
      <c r="G707" s="343"/>
      <c r="H707" s="273"/>
      <c r="I707" s="273"/>
      <c r="J707" s="337"/>
    </row>
    <row r="708" spans="1:10" ht="12.75">
      <c r="A708" s="165"/>
      <c r="C708" s="342"/>
      <c r="D708" s="337"/>
      <c r="G708" s="343"/>
      <c r="H708" s="273"/>
      <c r="I708" s="273"/>
      <c r="J708" s="337"/>
    </row>
    <row r="709" spans="1:10" ht="12.75">
      <c r="A709" s="165"/>
      <c r="C709" s="342"/>
      <c r="D709" s="337"/>
      <c r="G709" s="343"/>
      <c r="H709" s="273"/>
      <c r="I709" s="273"/>
      <c r="J709" s="337"/>
    </row>
    <row r="710" spans="1:10" ht="12.75">
      <c r="A710" s="165"/>
      <c r="C710" s="342"/>
      <c r="D710" s="337"/>
      <c r="G710" s="343"/>
      <c r="H710" s="273"/>
      <c r="I710" s="273"/>
      <c r="J710" s="337"/>
    </row>
    <row r="711" spans="1:10" ht="12.75">
      <c r="A711" s="165"/>
      <c r="C711" s="342"/>
      <c r="D711" s="337"/>
      <c r="G711" s="343"/>
      <c r="H711" s="273"/>
      <c r="I711" s="273"/>
      <c r="J711" s="337"/>
    </row>
    <row r="712" spans="1:10" ht="12.75">
      <c r="A712" s="165"/>
      <c r="C712" s="342"/>
      <c r="D712" s="337"/>
      <c r="G712" s="343"/>
      <c r="H712" s="273"/>
      <c r="I712" s="273"/>
      <c r="J712" s="337"/>
    </row>
    <row r="713" spans="1:10" ht="12.75">
      <c r="A713" s="165"/>
      <c r="C713" s="342"/>
      <c r="D713" s="337"/>
      <c r="G713" s="343"/>
      <c r="H713" s="273"/>
      <c r="I713" s="273"/>
      <c r="J713" s="337"/>
    </row>
    <row r="714" spans="1:10" ht="12.75">
      <c r="A714" s="165"/>
      <c r="C714" s="342"/>
      <c r="D714" s="337"/>
      <c r="G714" s="343"/>
      <c r="H714" s="273"/>
      <c r="I714" s="273"/>
      <c r="J714" s="337"/>
    </row>
    <row r="715" spans="1:10" ht="12.75">
      <c r="A715" s="165"/>
      <c r="C715" s="342"/>
      <c r="D715" s="337"/>
      <c r="G715" s="343"/>
      <c r="H715" s="273"/>
      <c r="I715" s="273"/>
      <c r="J715" s="337"/>
    </row>
    <row r="716" spans="1:10" ht="12.75">
      <c r="A716" s="165"/>
      <c r="C716" s="342"/>
      <c r="D716" s="337"/>
      <c r="G716" s="343"/>
      <c r="H716" s="273"/>
      <c r="I716" s="273"/>
      <c r="J716" s="337"/>
    </row>
    <row r="717" spans="1:10" ht="12.75">
      <c r="A717" s="165"/>
      <c r="C717" s="342"/>
      <c r="D717" s="337"/>
      <c r="G717" s="343"/>
      <c r="H717" s="273"/>
      <c r="I717" s="273"/>
      <c r="J717" s="337"/>
    </row>
    <row r="718" spans="1:10" ht="12.75">
      <c r="A718" s="165"/>
      <c r="C718" s="342"/>
      <c r="D718" s="337"/>
      <c r="G718" s="343"/>
      <c r="H718" s="273"/>
      <c r="I718" s="273"/>
      <c r="J718" s="337"/>
    </row>
    <row r="719" spans="1:10" ht="12.75">
      <c r="A719" s="165"/>
      <c r="C719" s="342"/>
      <c r="D719" s="337"/>
      <c r="G719" s="343"/>
      <c r="H719" s="273"/>
      <c r="I719" s="273"/>
      <c r="J719" s="337"/>
    </row>
    <row r="720" spans="1:10" ht="12.75">
      <c r="A720" s="165"/>
      <c r="C720" s="342"/>
      <c r="D720" s="337"/>
      <c r="G720" s="343"/>
      <c r="H720" s="273"/>
      <c r="I720" s="273"/>
      <c r="J720" s="337"/>
    </row>
    <row r="721" spans="1:10" ht="12.75">
      <c r="A721" s="165"/>
      <c r="C721" s="342"/>
      <c r="D721" s="337"/>
      <c r="G721" s="343"/>
      <c r="H721" s="273"/>
      <c r="I721" s="273"/>
      <c r="J721" s="337"/>
    </row>
    <row r="722" spans="1:10" ht="12.75">
      <c r="A722" s="165"/>
      <c r="C722" s="342"/>
      <c r="D722" s="337"/>
      <c r="G722" s="343"/>
      <c r="H722" s="273"/>
      <c r="I722" s="273"/>
      <c r="J722" s="337"/>
    </row>
    <row r="723" spans="1:10" ht="12.75">
      <c r="A723" s="165"/>
      <c r="C723" s="342"/>
      <c r="D723" s="337"/>
      <c r="G723" s="343"/>
      <c r="H723" s="273"/>
      <c r="I723" s="273"/>
      <c r="J723" s="337"/>
    </row>
    <row r="724" spans="1:10" ht="12.75">
      <c r="A724" s="165"/>
      <c r="C724" s="342"/>
      <c r="D724" s="337"/>
      <c r="G724" s="343"/>
      <c r="H724" s="273"/>
      <c r="I724" s="273"/>
      <c r="J724" s="337"/>
    </row>
    <row r="725" spans="1:10" ht="12.75">
      <c r="A725" s="165"/>
      <c r="C725" s="342"/>
      <c r="D725" s="337"/>
      <c r="G725" s="343"/>
      <c r="H725" s="273"/>
      <c r="I725" s="273"/>
      <c r="J725" s="337"/>
    </row>
    <row r="726" spans="1:10" ht="12.75">
      <c r="A726" s="165"/>
      <c r="C726" s="342"/>
      <c r="D726" s="337"/>
      <c r="G726" s="343"/>
      <c r="H726" s="273"/>
      <c r="I726" s="273"/>
      <c r="J726" s="337"/>
    </row>
    <row r="727" spans="1:10" ht="12.75">
      <c r="A727" s="165"/>
      <c r="C727" s="342"/>
      <c r="D727" s="337"/>
      <c r="G727" s="343"/>
      <c r="H727" s="273"/>
      <c r="I727" s="273"/>
      <c r="J727" s="337"/>
    </row>
    <row r="728" spans="1:10" ht="12.75">
      <c r="A728" s="165"/>
      <c r="C728" s="342"/>
      <c r="D728" s="337"/>
      <c r="G728" s="343"/>
      <c r="H728" s="273"/>
      <c r="I728" s="273"/>
      <c r="J728" s="337"/>
    </row>
    <row r="729" spans="1:10" ht="12.75">
      <c r="A729" s="165"/>
      <c r="C729" s="342"/>
      <c r="D729" s="337"/>
      <c r="G729" s="343"/>
      <c r="H729" s="273"/>
      <c r="I729" s="273"/>
      <c r="J729" s="337"/>
    </row>
    <row r="730" spans="1:10" ht="12.75">
      <c r="A730" s="165"/>
      <c r="C730" s="342"/>
      <c r="D730" s="337"/>
      <c r="G730" s="343"/>
      <c r="H730" s="273"/>
      <c r="I730" s="273"/>
      <c r="J730" s="337"/>
    </row>
    <row r="731" spans="1:10" ht="12.75">
      <c r="A731" s="165"/>
      <c r="C731" s="342"/>
      <c r="D731" s="337"/>
      <c r="G731" s="343"/>
      <c r="H731" s="273"/>
      <c r="I731" s="273"/>
      <c r="J731" s="337"/>
    </row>
    <row r="732" spans="1:10" ht="12.75">
      <c r="A732" s="165"/>
      <c r="C732" s="342"/>
      <c r="D732" s="337"/>
      <c r="G732" s="343"/>
      <c r="H732" s="273"/>
      <c r="I732" s="273"/>
      <c r="J732" s="337"/>
    </row>
    <row r="733" spans="1:10" ht="12.75">
      <c r="A733" s="165"/>
      <c r="C733" s="342"/>
      <c r="D733" s="337"/>
      <c r="G733" s="343"/>
      <c r="H733" s="273"/>
      <c r="I733" s="273"/>
      <c r="J733" s="337"/>
    </row>
    <row r="734" spans="1:10" ht="12.75">
      <c r="A734" s="165"/>
      <c r="C734" s="342"/>
      <c r="D734" s="337"/>
      <c r="G734" s="343"/>
      <c r="H734" s="273"/>
      <c r="I734" s="273"/>
      <c r="J734" s="337"/>
    </row>
    <row r="735" spans="1:10" ht="12.75">
      <c r="A735" s="165"/>
      <c r="C735" s="342"/>
      <c r="D735" s="337"/>
      <c r="G735" s="343"/>
      <c r="H735" s="273"/>
      <c r="I735" s="273"/>
      <c r="J735" s="337"/>
    </row>
    <row r="736" spans="1:10" ht="12.75">
      <c r="A736" s="165"/>
      <c r="C736" s="342"/>
      <c r="D736" s="337"/>
      <c r="G736" s="343"/>
      <c r="H736" s="273"/>
      <c r="I736" s="273"/>
      <c r="J736" s="337"/>
    </row>
    <row r="737" spans="1:10" ht="12.75">
      <c r="A737" s="165"/>
      <c r="C737" s="342"/>
      <c r="D737" s="337"/>
      <c r="G737" s="343"/>
      <c r="H737" s="273"/>
      <c r="I737" s="273"/>
      <c r="J737" s="337"/>
    </row>
    <row r="738" spans="1:10" ht="12.75">
      <c r="A738" s="165"/>
      <c r="C738" s="342"/>
      <c r="D738" s="337"/>
      <c r="G738" s="343"/>
      <c r="H738" s="273"/>
      <c r="I738" s="273"/>
      <c r="J738" s="337"/>
    </row>
    <row r="739" spans="1:10" ht="12.75">
      <c r="A739" s="165"/>
      <c r="C739" s="342"/>
      <c r="D739" s="337"/>
      <c r="G739" s="343"/>
      <c r="H739" s="273"/>
      <c r="I739" s="273"/>
      <c r="J739" s="337"/>
    </row>
    <row r="740" spans="1:10" ht="12.75">
      <c r="A740" s="165"/>
      <c r="C740" s="342"/>
      <c r="D740" s="337"/>
      <c r="G740" s="343"/>
      <c r="H740" s="273"/>
      <c r="I740" s="273"/>
      <c r="J740" s="337"/>
    </row>
    <row r="741" spans="1:10" ht="12.75">
      <c r="A741" s="165"/>
      <c r="C741" s="342"/>
      <c r="D741" s="337"/>
      <c r="G741" s="343"/>
      <c r="H741" s="273"/>
      <c r="I741" s="273"/>
      <c r="J741" s="337"/>
    </row>
    <row r="742" spans="1:10" ht="12.75">
      <c r="A742" s="165"/>
      <c r="C742" s="342"/>
      <c r="D742" s="337"/>
      <c r="G742" s="343"/>
      <c r="H742" s="273"/>
      <c r="I742" s="273"/>
      <c r="J742" s="337"/>
    </row>
    <row r="743" spans="1:10" ht="12.75">
      <c r="A743" s="165"/>
      <c r="C743" s="342"/>
      <c r="D743" s="337"/>
      <c r="G743" s="343"/>
      <c r="H743" s="273"/>
      <c r="I743" s="273"/>
      <c r="J743" s="337"/>
    </row>
    <row r="744" spans="1:10" ht="12.75">
      <c r="A744" s="165"/>
      <c r="C744" s="342"/>
      <c r="D744" s="337"/>
      <c r="G744" s="343"/>
      <c r="H744" s="273"/>
      <c r="I744" s="273"/>
      <c r="J744" s="337"/>
    </row>
    <row r="745" spans="1:10" ht="12.75">
      <c r="A745" s="165"/>
      <c r="C745" s="342"/>
      <c r="D745" s="337"/>
      <c r="G745" s="343"/>
      <c r="H745" s="273"/>
      <c r="I745" s="273"/>
      <c r="J745" s="337"/>
    </row>
    <row r="746" spans="1:10" ht="12.75">
      <c r="A746" s="165"/>
      <c r="C746" s="342"/>
      <c r="D746" s="337"/>
      <c r="G746" s="343"/>
      <c r="H746" s="273"/>
      <c r="I746" s="273"/>
      <c r="J746" s="337"/>
    </row>
    <row r="747" spans="1:10" ht="12.75">
      <c r="A747" s="165"/>
      <c r="C747" s="342"/>
      <c r="D747" s="337"/>
      <c r="G747" s="343"/>
      <c r="H747" s="273"/>
      <c r="I747" s="273"/>
      <c r="J747" s="337"/>
    </row>
    <row r="748" spans="1:10" ht="12.75">
      <c r="A748" s="165"/>
      <c r="C748" s="342"/>
      <c r="D748" s="337"/>
      <c r="G748" s="343"/>
      <c r="H748" s="273"/>
      <c r="I748" s="273"/>
      <c r="J748" s="337"/>
    </row>
    <row r="749" spans="1:10" ht="12.75">
      <c r="A749" s="165"/>
      <c r="C749" s="342"/>
      <c r="D749" s="337"/>
      <c r="G749" s="343"/>
      <c r="H749" s="273"/>
      <c r="I749" s="273"/>
      <c r="J749" s="337"/>
    </row>
    <row r="750" spans="1:10" ht="12.75">
      <c r="A750" s="165"/>
      <c r="C750" s="342"/>
      <c r="D750" s="337"/>
      <c r="G750" s="343"/>
      <c r="H750" s="273"/>
      <c r="I750" s="273"/>
      <c r="J750" s="337"/>
    </row>
    <row r="751" spans="1:10" ht="12.75">
      <c r="A751" s="165"/>
      <c r="C751" s="342"/>
      <c r="D751" s="337"/>
      <c r="G751" s="343"/>
      <c r="H751" s="273"/>
      <c r="I751" s="273"/>
      <c r="J751" s="337"/>
    </row>
    <row r="752" spans="1:10" ht="12.75">
      <c r="A752" s="165"/>
      <c r="C752" s="342"/>
      <c r="D752" s="337"/>
      <c r="G752" s="343"/>
      <c r="H752" s="273"/>
      <c r="I752" s="273"/>
      <c r="J752" s="337"/>
    </row>
    <row r="753" spans="1:10" ht="12.75">
      <c r="A753" s="165"/>
      <c r="C753" s="342"/>
      <c r="D753" s="337"/>
      <c r="G753" s="343"/>
      <c r="H753" s="273"/>
      <c r="I753" s="273"/>
      <c r="J753" s="337"/>
    </row>
    <row r="754" spans="1:10" ht="12.75">
      <c r="A754" s="165"/>
      <c r="C754" s="342"/>
      <c r="D754" s="337"/>
      <c r="G754" s="343"/>
      <c r="H754" s="273"/>
      <c r="I754" s="273"/>
      <c r="J754" s="337"/>
    </row>
    <row r="755" spans="1:10" ht="12.75">
      <c r="A755" s="165"/>
      <c r="C755" s="342"/>
      <c r="D755" s="337"/>
      <c r="G755" s="343"/>
      <c r="H755" s="273"/>
      <c r="I755" s="273"/>
      <c r="J755" s="337"/>
    </row>
    <row r="756" spans="1:10" ht="12.75">
      <c r="A756" s="165"/>
      <c r="C756" s="342"/>
      <c r="D756" s="337"/>
      <c r="G756" s="343"/>
      <c r="H756" s="273"/>
      <c r="I756" s="273"/>
      <c r="J756" s="337"/>
    </row>
    <row r="757" spans="1:10" ht="12.75">
      <c r="A757" s="165"/>
      <c r="C757" s="342"/>
      <c r="D757" s="337"/>
      <c r="G757" s="343"/>
      <c r="H757" s="273"/>
      <c r="I757" s="273"/>
      <c r="J757" s="337"/>
    </row>
    <row r="758" spans="1:10" ht="12.75">
      <c r="A758" s="165"/>
      <c r="C758" s="342"/>
      <c r="D758" s="337"/>
      <c r="G758" s="343"/>
      <c r="H758" s="273"/>
      <c r="I758" s="273"/>
      <c r="J758" s="337"/>
    </row>
    <row r="759" spans="1:10" ht="12.75">
      <c r="A759" s="165"/>
      <c r="C759" s="342"/>
      <c r="D759" s="337"/>
      <c r="G759" s="343"/>
      <c r="H759" s="273"/>
      <c r="I759" s="273"/>
      <c r="J759" s="337"/>
    </row>
    <row r="760" spans="1:10" ht="12.75">
      <c r="A760" s="165"/>
      <c r="C760" s="342"/>
      <c r="D760" s="337"/>
      <c r="G760" s="343"/>
      <c r="H760" s="273"/>
      <c r="I760" s="273"/>
      <c r="J760" s="337"/>
    </row>
    <row r="761" spans="1:10" ht="12.75">
      <c r="A761" s="165"/>
      <c r="C761" s="342"/>
      <c r="D761" s="337"/>
      <c r="G761" s="343"/>
      <c r="H761" s="273"/>
      <c r="I761" s="273"/>
      <c r="J761" s="337"/>
    </row>
    <row r="762" spans="1:10" ht="12.75">
      <c r="A762" s="165"/>
      <c r="C762" s="342"/>
      <c r="D762" s="337"/>
      <c r="G762" s="343"/>
      <c r="H762" s="273"/>
      <c r="I762" s="273"/>
      <c r="J762" s="337"/>
    </row>
    <row r="763" spans="1:10" ht="12.75">
      <c r="A763" s="165"/>
      <c r="C763" s="342"/>
      <c r="D763" s="337"/>
      <c r="G763" s="343"/>
      <c r="H763" s="273"/>
      <c r="I763" s="273"/>
      <c r="J763" s="337"/>
    </row>
    <row r="764" spans="1:10" ht="12.75">
      <c r="A764" s="165"/>
      <c r="C764" s="342"/>
      <c r="D764" s="337"/>
      <c r="G764" s="343"/>
      <c r="H764" s="273"/>
      <c r="I764" s="273"/>
      <c r="J764" s="337"/>
    </row>
    <row r="765" spans="1:10" ht="12.75">
      <c r="A765" s="165"/>
      <c r="C765" s="342"/>
      <c r="D765" s="337"/>
      <c r="G765" s="343"/>
      <c r="H765" s="273"/>
      <c r="I765" s="273"/>
      <c r="J765" s="337"/>
    </row>
    <row r="766" spans="1:10" ht="12.75">
      <c r="A766" s="165"/>
      <c r="C766" s="342"/>
      <c r="D766" s="337"/>
      <c r="G766" s="343"/>
      <c r="H766" s="273"/>
      <c r="I766" s="273"/>
      <c r="J766" s="337"/>
    </row>
    <row r="767" spans="1:10" ht="12.75">
      <c r="A767" s="165"/>
      <c r="C767" s="342"/>
      <c r="D767" s="337"/>
      <c r="G767" s="343"/>
      <c r="H767" s="273"/>
      <c r="I767" s="273"/>
      <c r="J767" s="337"/>
    </row>
    <row r="768" spans="1:10" ht="12.75">
      <c r="A768" s="165"/>
      <c r="C768" s="342"/>
      <c r="D768" s="337"/>
      <c r="G768" s="343"/>
      <c r="H768" s="273"/>
      <c r="I768" s="273"/>
      <c r="J768" s="337"/>
    </row>
    <row r="769" spans="1:10" ht="12.75">
      <c r="A769" s="165"/>
      <c r="C769" s="342"/>
      <c r="D769" s="337"/>
      <c r="G769" s="343"/>
      <c r="H769" s="273"/>
      <c r="I769" s="273"/>
      <c r="J769" s="337"/>
    </row>
    <row r="770" spans="1:10" ht="12.75">
      <c r="A770" s="165"/>
      <c r="C770" s="342"/>
      <c r="D770" s="337"/>
      <c r="G770" s="343"/>
      <c r="H770" s="273"/>
      <c r="I770" s="273"/>
      <c r="J770" s="337"/>
    </row>
    <row r="771" spans="1:10" ht="12.75">
      <c r="A771" s="165"/>
      <c r="C771" s="342"/>
      <c r="D771" s="337"/>
      <c r="G771" s="343"/>
      <c r="H771" s="273"/>
      <c r="I771" s="273"/>
      <c r="J771" s="337"/>
    </row>
    <row r="772" spans="1:10" ht="12.75">
      <c r="A772" s="165"/>
      <c r="C772" s="342"/>
      <c r="D772" s="337"/>
      <c r="G772" s="343"/>
      <c r="H772" s="273"/>
      <c r="I772" s="273"/>
      <c r="J772" s="337"/>
    </row>
    <row r="773" spans="1:10" ht="12.75">
      <c r="A773" s="165"/>
      <c r="C773" s="342"/>
      <c r="D773" s="337"/>
      <c r="G773" s="343"/>
      <c r="H773" s="273"/>
      <c r="I773" s="273"/>
      <c r="J773" s="337"/>
    </row>
    <row r="774" spans="1:10" ht="12.75">
      <c r="A774" s="165"/>
      <c r="C774" s="342"/>
      <c r="D774" s="337"/>
      <c r="G774" s="343"/>
      <c r="H774" s="273"/>
      <c r="I774" s="273"/>
      <c r="J774" s="337"/>
    </row>
    <row r="775" spans="1:10" ht="12.75">
      <c r="A775" s="165"/>
      <c r="C775" s="342"/>
      <c r="D775" s="337"/>
      <c r="G775" s="343"/>
      <c r="H775" s="273"/>
      <c r="I775" s="273"/>
      <c r="J775" s="337"/>
    </row>
    <row r="776" spans="1:10" ht="12.75">
      <c r="A776" s="165"/>
      <c r="C776" s="342"/>
      <c r="D776" s="337"/>
      <c r="G776" s="343"/>
      <c r="H776" s="273"/>
      <c r="I776" s="273"/>
      <c r="J776" s="337"/>
    </row>
    <row r="777" spans="1:10" ht="12.75">
      <c r="A777" s="165"/>
      <c r="C777" s="342"/>
      <c r="D777" s="337"/>
      <c r="G777" s="343"/>
      <c r="H777" s="273"/>
      <c r="I777" s="273"/>
      <c r="J777" s="337"/>
    </row>
    <row r="778" spans="1:10" ht="12.75">
      <c r="A778" s="165"/>
      <c r="C778" s="342"/>
      <c r="D778" s="337"/>
      <c r="G778" s="343"/>
      <c r="H778" s="273"/>
      <c r="I778" s="273"/>
      <c r="J778" s="337"/>
    </row>
    <row r="779" spans="1:10" ht="12.75">
      <c r="A779" s="165"/>
      <c r="C779" s="342"/>
      <c r="D779" s="337"/>
      <c r="G779" s="343"/>
      <c r="H779" s="273"/>
      <c r="I779" s="273"/>
      <c r="J779" s="337"/>
    </row>
    <row r="780" spans="1:10" ht="12.75">
      <c r="A780" s="165"/>
      <c r="C780" s="342"/>
      <c r="D780" s="337"/>
      <c r="G780" s="343"/>
      <c r="H780" s="273"/>
      <c r="I780" s="273"/>
      <c r="J780" s="337"/>
    </row>
    <row r="781" spans="1:10" ht="12.75">
      <c r="A781" s="165"/>
      <c r="C781" s="342"/>
      <c r="D781" s="337"/>
      <c r="G781" s="343"/>
      <c r="H781" s="273"/>
      <c r="I781" s="273"/>
      <c r="J781" s="337"/>
    </row>
    <row r="782" spans="1:10" ht="12.75">
      <c r="A782" s="165"/>
      <c r="C782" s="342"/>
      <c r="D782" s="337"/>
      <c r="G782" s="343"/>
      <c r="H782" s="273"/>
      <c r="I782" s="273"/>
      <c r="J782" s="337"/>
    </row>
    <row r="783" spans="1:10" ht="12.75">
      <c r="A783" s="165"/>
      <c r="C783" s="342"/>
      <c r="D783" s="337"/>
      <c r="G783" s="343"/>
      <c r="H783" s="273"/>
      <c r="I783" s="273"/>
      <c r="J783" s="337"/>
    </row>
    <row r="784" spans="1:10" ht="12.75">
      <c r="A784" s="165"/>
      <c r="C784" s="342"/>
      <c r="D784" s="337"/>
      <c r="G784" s="343"/>
      <c r="H784" s="273"/>
      <c r="I784" s="273"/>
      <c r="J784" s="337"/>
    </row>
    <row r="785" spans="1:10" ht="12.75">
      <c r="A785" s="165"/>
      <c r="C785" s="342"/>
      <c r="D785" s="337"/>
      <c r="G785" s="343"/>
      <c r="H785" s="273"/>
      <c r="I785" s="273"/>
      <c r="J785" s="337"/>
    </row>
    <row r="786" spans="1:10" ht="12.75">
      <c r="A786" s="165"/>
      <c r="C786" s="342"/>
      <c r="D786" s="337"/>
      <c r="G786" s="343"/>
      <c r="H786" s="273"/>
      <c r="I786" s="273"/>
      <c r="J786" s="337"/>
    </row>
    <row r="787" spans="1:10" ht="12.75">
      <c r="A787" s="165"/>
      <c r="C787" s="342"/>
      <c r="D787" s="337"/>
      <c r="G787" s="343"/>
      <c r="H787" s="273"/>
      <c r="I787" s="273"/>
      <c r="J787" s="337"/>
    </row>
    <row r="788" spans="1:10" ht="12.75">
      <c r="A788" s="165"/>
      <c r="C788" s="342"/>
      <c r="D788" s="337"/>
      <c r="G788" s="343"/>
      <c r="H788" s="273"/>
      <c r="I788" s="273"/>
      <c r="J788" s="337"/>
    </row>
    <row r="789" spans="1:10" ht="12.75">
      <c r="A789" s="165"/>
      <c r="C789" s="342"/>
      <c r="D789" s="337"/>
      <c r="G789" s="343"/>
      <c r="H789" s="273"/>
      <c r="I789" s="273"/>
      <c r="J789" s="337"/>
    </row>
    <row r="790" spans="1:10" ht="12.75">
      <c r="A790" s="165"/>
      <c r="C790" s="342"/>
      <c r="D790" s="337"/>
      <c r="G790" s="343"/>
      <c r="H790" s="273"/>
      <c r="I790" s="273"/>
      <c r="J790" s="337"/>
    </row>
    <row r="791" spans="1:10" ht="12.75">
      <c r="A791" s="165"/>
      <c r="C791" s="342"/>
      <c r="D791" s="337"/>
      <c r="G791" s="343"/>
      <c r="H791" s="273"/>
      <c r="I791" s="273"/>
      <c r="J791" s="337"/>
    </row>
    <row r="792" spans="1:10" ht="12.75">
      <c r="A792" s="165"/>
      <c r="C792" s="342"/>
      <c r="D792" s="337"/>
      <c r="G792" s="343"/>
      <c r="H792" s="273"/>
      <c r="I792" s="273"/>
      <c r="J792" s="337"/>
    </row>
    <row r="793" spans="1:10" ht="12.75">
      <c r="A793" s="165"/>
      <c r="C793" s="342"/>
      <c r="D793" s="337"/>
      <c r="G793" s="343"/>
      <c r="H793" s="273"/>
      <c r="I793" s="273"/>
      <c r="J793" s="337"/>
    </row>
    <row r="794" spans="1:10" ht="12.75">
      <c r="A794" s="165"/>
      <c r="C794" s="342"/>
      <c r="D794" s="337"/>
      <c r="G794" s="343"/>
      <c r="H794" s="273"/>
      <c r="I794" s="273"/>
      <c r="J794" s="337"/>
    </row>
    <row r="795" spans="1:10" ht="12.75">
      <c r="A795" s="165"/>
      <c r="C795" s="342"/>
      <c r="D795" s="337"/>
      <c r="G795" s="343"/>
      <c r="H795" s="273"/>
      <c r="I795" s="273"/>
      <c r="J795" s="337"/>
    </row>
    <row r="796" spans="1:10" ht="12.75">
      <c r="A796" s="165"/>
      <c r="C796" s="342"/>
      <c r="D796" s="337"/>
      <c r="G796" s="343"/>
      <c r="H796" s="273"/>
      <c r="I796" s="273"/>
      <c r="J796" s="337"/>
    </row>
    <row r="797" spans="1:10" ht="12.75">
      <c r="A797" s="165"/>
      <c r="C797" s="342"/>
      <c r="D797" s="337"/>
      <c r="G797" s="343"/>
      <c r="H797" s="273"/>
      <c r="I797" s="273"/>
      <c r="J797" s="337"/>
    </row>
    <row r="798" spans="1:10" ht="12.75">
      <c r="A798" s="165"/>
      <c r="C798" s="342"/>
      <c r="D798" s="337"/>
      <c r="G798" s="343"/>
      <c r="H798" s="273"/>
      <c r="I798" s="273"/>
      <c r="J798" s="337"/>
    </row>
    <row r="799" spans="1:10" ht="12.75">
      <c r="A799" s="165"/>
      <c r="C799" s="342"/>
      <c r="D799" s="337"/>
      <c r="G799" s="343"/>
      <c r="H799" s="273"/>
      <c r="I799" s="273"/>
      <c r="J799" s="337"/>
    </row>
    <row r="800" spans="1:10" ht="12.75">
      <c r="A800" s="165"/>
      <c r="C800" s="342"/>
      <c r="D800" s="337"/>
      <c r="G800" s="343"/>
      <c r="H800" s="273"/>
      <c r="I800" s="273"/>
      <c r="J800" s="337"/>
    </row>
    <row r="801" spans="1:10" ht="12.75">
      <c r="A801" s="165"/>
      <c r="C801" s="342"/>
      <c r="D801" s="337"/>
      <c r="G801" s="343"/>
      <c r="H801" s="273"/>
      <c r="I801" s="273"/>
      <c r="J801" s="337"/>
    </row>
    <row r="802" spans="1:10" ht="12.75">
      <c r="A802" s="165"/>
      <c r="C802" s="342"/>
      <c r="D802" s="337"/>
      <c r="G802" s="343"/>
      <c r="H802" s="273"/>
      <c r="I802" s="273"/>
      <c r="J802" s="337"/>
    </row>
    <row r="803" spans="1:10" ht="12.75">
      <c r="A803" s="165"/>
      <c r="C803" s="342"/>
      <c r="D803" s="337"/>
      <c r="G803" s="343"/>
      <c r="H803" s="273"/>
      <c r="I803" s="273"/>
      <c r="J803" s="337"/>
    </row>
    <row r="804" spans="1:10" ht="12.75">
      <c r="A804" s="165"/>
      <c r="C804" s="342"/>
      <c r="D804" s="337"/>
      <c r="G804" s="343"/>
      <c r="H804" s="273"/>
      <c r="I804" s="273"/>
      <c r="J804" s="337"/>
    </row>
    <row r="805" spans="1:10" ht="12.75">
      <c r="A805" s="165"/>
      <c r="C805" s="342"/>
      <c r="D805" s="337"/>
      <c r="G805" s="343"/>
      <c r="H805" s="273"/>
      <c r="I805" s="273"/>
      <c r="J805" s="337"/>
    </row>
    <row r="806" spans="1:10" ht="12.75">
      <c r="A806" s="165"/>
      <c r="C806" s="342"/>
      <c r="D806" s="337"/>
      <c r="G806" s="343"/>
      <c r="H806" s="273"/>
      <c r="I806" s="273"/>
      <c r="J806" s="337"/>
    </row>
    <row r="807" spans="1:10" ht="12.75">
      <c r="A807" s="165"/>
      <c r="C807" s="342"/>
      <c r="D807" s="337"/>
      <c r="G807" s="343"/>
      <c r="H807" s="273"/>
      <c r="I807" s="273"/>
      <c r="J807" s="337"/>
    </row>
    <row r="808" spans="1:10" ht="12.75">
      <c r="A808" s="165"/>
      <c r="C808" s="342"/>
      <c r="D808" s="337"/>
      <c r="G808" s="343"/>
      <c r="H808" s="273"/>
      <c r="I808" s="273"/>
      <c r="J808" s="337"/>
    </row>
    <row r="809" spans="1:10" ht="12.75">
      <c r="A809" s="165"/>
      <c r="C809" s="342"/>
      <c r="D809" s="337"/>
      <c r="G809" s="343"/>
      <c r="H809" s="273"/>
      <c r="I809" s="273"/>
      <c r="J809" s="337"/>
    </row>
    <row r="810" spans="1:10" ht="12.75">
      <c r="A810" s="165"/>
      <c r="C810" s="342"/>
      <c r="D810" s="337"/>
      <c r="G810" s="343"/>
      <c r="H810" s="273"/>
      <c r="I810" s="273"/>
      <c r="J810" s="337"/>
    </row>
    <row r="811" spans="1:10" ht="12.75">
      <c r="A811" s="165"/>
      <c r="C811" s="342"/>
      <c r="D811" s="337"/>
      <c r="G811" s="343"/>
      <c r="H811" s="273"/>
      <c r="I811" s="273"/>
      <c r="J811" s="337"/>
    </row>
    <row r="812" spans="1:10" ht="12.75">
      <c r="A812" s="165"/>
      <c r="C812" s="342"/>
      <c r="D812" s="337"/>
      <c r="G812" s="343"/>
      <c r="H812" s="273"/>
      <c r="I812" s="273"/>
      <c r="J812" s="337"/>
    </row>
    <row r="813" spans="1:10" ht="12.75">
      <c r="A813" s="165"/>
      <c r="C813" s="342"/>
      <c r="D813" s="337"/>
      <c r="G813" s="343"/>
      <c r="H813" s="273"/>
      <c r="I813" s="273"/>
      <c r="J813" s="337"/>
    </row>
    <row r="814" spans="1:10" ht="12.75">
      <c r="A814" s="165"/>
      <c r="C814" s="342"/>
      <c r="D814" s="337"/>
      <c r="G814" s="343"/>
      <c r="H814" s="273"/>
      <c r="I814" s="273"/>
      <c r="J814" s="337"/>
    </row>
    <row r="815" spans="1:10" ht="12.75">
      <c r="A815" s="165"/>
      <c r="C815" s="342"/>
      <c r="D815" s="337"/>
      <c r="G815" s="343"/>
      <c r="H815" s="273"/>
      <c r="I815" s="273"/>
      <c r="J815" s="337"/>
    </row>
    <row r="816" spans="1:10" ht="12.75">
      <c r="A816" s="165"/>
      <c r="C816" s="342"/>
      <c r="D816" s="337"/>
      <c r="G816" s="343"/>
      <c r="H816" s="273"/>
      <c r="I816" s="273"/>
      <c r="J816" s="337"/>
    </row>
    <row r="817" spans="1:10" ht="12.75">
      <c r="A817" s="165"/>
      <c r="C817" s="342"/>
      <c r="D817" s="337"/>
      <c r="G817" s="343"/>
      <c r="H817" s="273"/>
      <c r="I817" s="273"/>
      <c r="J817" s="337"/>
    </row>
    <row r="818" spans="1:10" ht="12.75">
      <c r="A818" s="165"/>
      <c r="C818" s="342"/>
      <c r="D818" s="337"/>
      <c r="G818" s="343"/>
      <c r="H818" s="273"/>
      <c r="I818" s="273"/>
      <c r="J818" s="337"/>
    </row>
    <row r="819" spans="1:10" ht="12.75">
      <c r="A819" s="165"/>
      <c r="C819" s="342"/>
      <c r="D819" s="337"/>
      <c r="G819" s="343"/>
      <c r="H819" s="273"/>
      <c r="I819" s="273"/>
      <c r="J819" s="337"/>
    </row>
    <row r="820" spans="1:10" ht="12.75">
      <c r="A820" s="165"/>
      <c r="C820" s="342"/>
      <c r="D820" s="337"/>
      <c r="G820" s="343"/>
      <c r="H820" s="273"/>
      <c r="I820" s="273"/>
      <c r="J820" s="337"/>
    </row>
    <row r="821" spans="1:10" ht="12.75">
      <c r="A821" s="165"/>
      <c r="C821" s="342"/>
      <c r="D821" s="337"/>
      <c r="G821" s="343"/>
      <c r="H821" s="273"/>
      <c r="I821" s="273"/>
      <c r="J821" s="337"/>
    </row>
    <row r="822" spans="1:10" ht="12.75">
      <c r="A822" s="165"/>
      <c r="C822" s="342"/>
      <c r="D822" s="337"/>
      <c r="G822" s="343"/>
      <c r="H822" s="273"/>
      <c r="I822" s="273"/>
      <c r="J822" s="337"/>
    </row>
    <row r="823" spans="1:10" ht="12.75">
      <c r="A823" s="165"/>
      <c r="C823" s="342"/>
      <c r="D823" s="337"/>
      <c r="G823" s="343"/>
      <c r="H823" s="273"/>
      <c r="I823" s="273"/>
      <c r="J823" s="337"/>
    </row>
    <row r="824" spans="1:10" ht="12.75">
      <c r="A824" s="165"/>
      <c r="C824" s="342"/>
      <c r="D824" s="337"/>
      <c r="G824" s="343"/>
      <c r="H824" s="273"/>
      <c r="I824" s="273"/>
      <c r="J824" s="337"/>
    </row>
    <row r="825" spans="1:10" ht="12.75">
      <c r="A825" s="165"/>
      <c r="C825" s="342"/>
      <c r="D825" s="337"/>
      <c r="G825" s="343"/>
      <c r="H825" s="273"/>
      <c r="I825" s="273"/>
      <c r="J825" s="337"/>
    </row>
    <row r="826" spans="1:10" ht="12.75">
      <c r="A826" s="165"/>
      <c r="C826" s="342"/>
      <c r="D826" s="337"/>
      <c r="G826" s="343"/>
      <c r="H826" s="273"/>
      <c r="I826" s="273"/>
      <c r="J826" s="337"/>
    </row>
    <row r="827" spans="1:10" ht="12.75">
      <c r="A827" s="165"/>
      <c r="C827" s="342"/>
      <c r="D827" s="337"/>
      <c r="G827" s="343"/>
      <c r="H827" s="273"/>
      <c r="I827" s="273"/>
      <c r="J827" s="337"/>
    </row>
    <row r="828" spans="1:10" ht="12.75">
      <c r="A828" s="165"/>
      <c r="C828" s="342"/>
      <c r="D828" s="337"/>
      <c r="G828" s="343"/>
      <c r="H828" s="273"/>
      <c r="I828" s="273"/>
      <c r="J828" s="337"/>
    </row>
    <row r="829" spans="1:10" ht="12.75">
      <c r="A829" s="165"/>
      <c r="C829" s="342"/>
      <c r="D829" s="337"/>
      <c r="G829" s="343"/>
      <c r="H829" s="273"/>
      <c r="I829" s="273"/>
      <c r="J829" s="337"/>
    </row>
    <row r="830" spans="1:10" ht="12.75">
      <c r="A830" s="165"/>
      <c r="C830" s="342"/>
      <c r="D830" s="337"/>
      <c r="G830" s="343"/>
      <c r="H830" s="273"/>
      <c r="I830" s="273"/>
      <c r="J830" s="337"/>
    </row>
    <row r="831" spans="1:10" ht="12.75">
      <c r="A831" s="165"/>
      <c r="C831" s="342"/>
      <c r="D831" s="337"/>
      <c r="G831" s="343"/>
      <c r="H831" s="273"/>
      <c r="I831" s="273"/>
      <c r="J831" s="337"/>
    </row>
    <row r="832" spans="1:10" ht="12.75">
      <c r="A832" s="165"/>
      <c r="C832" s="342"/>
      <c r="D832" s="337"/>
      <c r="G832" s="343"/>
      <c r="H832" s="273"/>
      <c r="I832" s="273"/>
      <c r="J832" s="337"/>
    </row>
    <row r="833" spans="1:10" ht="12.75">
      <c r="A833" s="165"/>
      <c r="C833" s="342"/>
      <c r="D833" s="337"/>
      <c r="G833" s="343"/>
      <c r="H833" s="273"/>
      <c r="I833" s="273"/>
      <c r="J833" s="337"/>
    </row>
    <row r="834" spans="1:10" ht="12.75">
      <c r="A834" s="165"/>
      <c r="C834" s="342"/>
      <c r="D834" s="337"/>
      <c r="G834" s="343"/>
      <c r="H834" s="273"/>
      <c r="I834" s="273"/>
      <c r="J834" s="337"/>
    </row>
    <row r="835" spans="1:10" ht="12.75">
      <c r="A835" s="165"/>
      <c r="C835" s="342"/>
      <c r="D835" s="337"/>
      <c r="G835" s="343"/>
      <c r="H835" s="273"/>
      <c r="I835" s="273"/>
      <c r="J835" s="337"/>
    </row>
    <row r="836" spans="1:10" ht="12.75">
      <c r="A836" s="165"/>
      <c r="C836" s="342"/>
      <c r="D836" s="337"/>
      <c r="G836" s="343"/>
      <c r="H836" s="273"/>
      <c r="I836" s="273"/>
      <c r="J836" s="337"/>
    </row>
    <row r="837" spans="1:10" ht="12.75">
      <c r="A837" s="165"/>
      <c r="C837" s="342"/>
      <c r="D837" s="337"/>
      <c r="G837" s="343"/>
      <c r="H837" s="273"/>
      <c r="I837" s="273"/>
      <c r="J837" s="337"/>
    </row>
    <row r="838" spans="1:10" ht="12.75">
      <c r="A838" s="165"/>
      <c r="C838" s="342"/>
      <c r="D838" s="337"/>
      <c r="G838" s="343"/>
      <c r="H838" s="273"/>
      <c r="I838" s="273"/>
      <c r="J838" s="337"/>
    </row>
    <row r="839" spans="1:10" ht="12.75">
      <c r="A839" s="165"/>
      <c r="C839" s="342"/>
      <c r="D839" s="337"/>
      <c r="G839" s="343"/>
      <c r="H839" s="273"/>
      <c r="I839" s="273"/>
      <c r="J839" s="337"/>
    </row>
    <row r="840" spans="1:10" ht="12.75">
      <c r="A840" s="165"/>
      <c r="C840" s="342"/>
      <c r="D840" s="337"/>
      <c r="G840" s="343"/>
      <c r="H840" s="273"/>
      <c r="I840" s="273"/>
      <c r="J840" s="337"/>
    </row>
    <row r="841" spans="1:10" ht="12.75">
      <c r="A841" s="165"/>
      <c r="C841" s="342"/>
      <c r="D841" s="337"/>
      <c r="G841" s="343"/>
      <c r="H841" s="273"/>
      <c r="I841" s="273"/>
      <c r="J841" s="337"/>
    </row>
    <row r="842" spans="1:10" ht="12.75">
      <c r="A842" s="165"/>
      <c r="C842" s="342"/>
      <c r="D842" s="337"/>
      <c r="G842" s="343"/>
      <c r="H842" s="273"/>
      <c r="I842" s="273"/>
      <c r="J842" s="337"/>
    </row>
    <row r="843" spans="1:10" ht="12.75">
      <c r="A843" s="165"/>
      <c r="C843" s="342"/>
      <c r="D843" s="337"/>
      <c r="G843" s="343"/>
      <c r="H843" s="273"/>
      <c r="I843" s="273"/>
      <c r="J843" s="337"/>
    </row>
    <row r="844" spans="1:10" ht="12.75">
      <c r="A844" s="165"/>
      <c r="C844" s="342"/>
      <c r="D844" s="337"/>
      <c r="G844" s="343"/>
      <c r="H844" s="273"/>
      <c r="I844" s="273"/>
      <c r="J844" s="337"/>
    </row>
    <row r="845" spans="1:10" ht="12.75">
      <c r="A845" s="165"/>
      <c r="C845" s="342"/>
      <c r="D845" s="337"/>
      <c r="G845" s="343"/>
      <c r="H845" s="273"/>
      <c r="I845" s="273"/>
      <c r="J845" s="337"/>
    </row>
    <row r="846" spans="1:10" ht="12.75">
      <c r="A846" s="165"/>
      <c r="C846" s="342"/>
      <c r="D846" s="337"/>
      <c r="G846" s="343"/>
      <c r="H846" s="273"/>
      <c r="I846" s="273"/>
      <c r="J846" s="337"/>
    </row>
    <row r="847" spans="1:10" ht="12.75">
      <c r="A847" s="165"/>
      <c r="C847" s="342"/>
      <c r="D847" s="337"/>
      <c r="G847" s="343"/>
      <c r="H847" s="273"/>
      <c r="I847" s="273"/>
      <c r="J847" s="337"/>
    </row>
    <row r="848" spans="1:10" ht="12.75">
      <c r="A848" s="165"/>
      <c r="C848" s="342"/>
      <c r="D848" s="337"/>
      <c r="G848" s="343"/>
      <c r="H848" s="273"/>
      <c r="I848" s="273"/>
      <c r="J848" s="337"/>
    </row>
    <row r="849" spans="1:10" ht="12.75">
      <c r="A849" s="165"/>
      <c r="C849" s="342"/>
      <c r="D849" s="337"/>
      <c r="G849" s="343"/>
      <c r="H849" s="273"/>
      <c r="I849" s="273"/>
      <c r="J849" s="337"/>
    </row>
    <row r="850" spans="1:10" ht="12.75">
      <c r="A850" s="165"/>
      <c r="C850" s="342"/>
      <c r="D850" s="337"/>
      <c r="G850" s="343"/>
      <c r="H850" s="273"/>
      <c r="I850" s="273"/>
      <c r="J850" s="337"/>
    </row>
    <row r="851" spans="1:10" ht="12.75">
      <c r="A851" s="165"/>
      <c r="C851" s="342"/>
      <c r="D851" s="337"/>
      <c r="G851" s="343"/>
      <c r="H851" s="273"/>
      <c r="I851" s="273"/>
      <c r="J851" s="337"/>
    </row>
    <row r="852" spans="1:10" ht="12.75">
      <c r="A852" s="165"/>
      <c r="C852" s="342"/>
      <c r="D852" s="337"/>
      <c r="G852" s="343"/>
      <c r="H852" s="273"/>
      <c r="I852" s="273"/>
      <c r="J852" s="337"/>
    </row>
    <row r="853" spans="1:10" ht="12.75">
      <c r="A853" s="165"/>
      <c r="C853" s="342"/>
      <c r="D853" s="337"/>
      <c r="G853" s="343"/>
      <c r="H853" s="273"/>
      <c r="I853" s="273"/>
      <c r="J853" s="337"/>
    </row>
    <row r="854" spans="1:10" ht="12.75">
      <c r="A854" s="165"/>
      <c r="C854" s="342"/>
      <c r="D854" s="337"/>
      <c r="G854" s="343"/>
      <c r="H854" s="273"/>
      <c r="I854" s="273"/>
      <c r="J854" s="337"/>
    </row>
    <row r="855" spans="1:10" ht="12.75">
      <c r="A855" s="165"/>
      <c r="C855" s="342"/>
      <c r="D855" s="337"/>
      <c r="G855" s="343"/>
      <c r="H855" s="273"/>
      <c r="I855" s="273"/>
      <c r="J855" s="337"/>
    </row>
    <row r="856" spans="1:10" ht="12.75">
      <c r="A856" s="165"/>
      <c r="C856" s="342"/>
      <c r="D856" s="337"/>
      <c r="G856" s="343"/>
      <c r="H856" s="273"/>
      <c r="I856" s="273"/>
      <c r="J856" s="337"/>
    </row>
    <row r="857" spans="1:10" ht="12.75">
      <c r="A857" s="165"/>
      <c r="C857" s="342"/>
      <c r="D857" s="337"/>
      <c r="G857" s="343"/>
      <c r="H857" s="273"/>
      <c r="I857" s="273"/>
      <c r="J857" s="337"/>
    </row>
    <row r="858" spans="1:10" ht="12.75">
      <c r="A858" s="165"/>
      <c r="C858" s="342"/>
      <c r="D858" s="337"/>
      <c r="G858" s="343"/>
      <c r="H858" s="273"/>
      <c r="I858" s="273"/>
      <c r="J858" s="337"/>
    </row>
    <row r="859" spans="1:10" ht="12.75">
      <c r="A859" s="165"/>
      <c r="C859" s="342"/>
      <c r="D859" s="337"/>
      <c r="G859" s="343"/>
      <c r="H859" s="273"/>
      <c r="I859" s="273"/>
      <c r="J859" s="337"/>
    </row>
    <row r="860" spans="1:10" ht="12.75">
      <c r="A860" s="165"/>
      <c r="C860" s="342"/>
      <c r="D860" s="337"/>
      <c r="G860" s="343"/>
      <c r="H860" s="273"/>
      <c r="I860" s="273"/>
      <c r="J860" s="337"/>
    </row>
    <row r="861" spans="1:10" ht="12.75">
      <c r="A861" s="165"/>
      <c r="C861" s="342"/>
      <c r="D861" s="337"/>
      <c r="G861" s="343"/>
      <c r="H861" s="273"/>
      <c r="I861" s="273"/>
      <c r="J861" s="337"/>
    </row>
    <row r="862" spans="1:10" ht="12.75">
      <c r="A862" s="165"/>
      <c r="C862" s="342"/>
      <c r="D862" s="337"/>
      <c r="G862" s="343"/>
      <c r="H862" s="273"/>
      <c r="I862" s="273"/>
      <c r="J862" s="337"/>
    </row>
    <row r="863" spans="1:10" ht="12.75">
      <c r="A863" s="165"/>
      <c r="C863" s="342"/>
      <c r="D863" s="337"/>
      <c r="G863" s="343"/>
      <c r="H863" s="273"/>
      <c r="I863" s="273"/>
      <c r="J863" s="337"/>
    </row>
    <row r="864" spans="1:10" ht="12.75">
      <c r="A864" s="165"/>
      <c r="C864" s="342"/>
      <c r="D864" s="337"/>
      <c r="G864" s="343"/>
      <c r="H864" s="273"/>
      <c r="I864" s="273"/>
      <c r="J864" s="337"/>
    </row>
    <row r="865" spans="1:10" ht="12.75">
      <c r="A865" s="165"/>
      <c r="C865" s="342"/>
      <c r="D865" s="337"/>
      <c r="G865" s="343"/>
      <c r="H865" s="273"/>
      <c r="I865" s="273"/>
      <c r="J865" s="337"/>
    </row>
    <row r="866" spans="1:10" ht="12.75">
      <c r="A866" s="165"/>
      <c r="C866" s="342"/>
      <c r="D866" s="337"/>
      <c r="G866" s="343"/>
      <c r="H866" s="273"/>
      <c r="I866" s="273"/>
      <c r="J866" s="337"/>
    </row>
    <row r="867" spans="1:10" ht="12.75">
      <c r="A867" s="165"/>
      <c r="C867" s="342"/>
      <c r="D867" s="337"/>
      <c r="G867" s="343"/>
      <c r="H867" s="273"/>
      <c r="I867" s="273"/>
      <c r="J867" s="337"/>
    </row>
    <row r="868" spans="1:10" ht="12.75">
      <c r="A868" s="165"/>
      <c r="C868" s="342"/>
      <c r="D868" s="337"/>
      <c r="G868" s="343"/>
      <c r="H868" s="273"/>
      <c r="I868" s="273"/>
      <c r="J868" s="337"/>
    </row>
    <row r="869" spans="1:10" ht="12.75">
      <c r="A869" s="165"/>
      <c r="C869" s="342"/>
      <c r="D869" s="337"/>
      <c r="G869" s="343"/>
      <c r="H869" s="273"/>
      <c r="I869" s="273"/>
      <c r="J869" s="337"/>
    </row>
    <row r="870" spans="1:10" ht="12.75">
      <c r="A870" s="165"/>
      <c r="C870" s="342"/>
      <c r="D870" s="337"/>
      <c r="G870" s="343"/>
      <c r="H870" s="273"/>
      <c r="I870" s="273"/>
      <c r="J870" s="337"/>
    </row>
    <row r="871" spans="1:10" ht="12.75">
      <c r="A871" s="165"/>
      <c r="C871" s="342"/>
      <c r="D871" s="337"/>
      <c r="G871" s="343"/>
      <c r="H871" s="273"/>
      <c r="I871" s="273"/>
      <c r="J871" s="337"/>
    </row>
    <row r="872" spans="1:10" ht="12.75">
      <c r="A872" s="165"/>
      <c r="C872" s="342"/>
      <c r="D872" s="337"/>
      <c r="G872" s="343"/>
      <c r="H872" s="273"/>
      <c r="I872" s="273"/>
      <c r="J872" s="337"/>
    </row>
    <row r="873" spans="1:10" ht="12.75">
      <c r="A873" s="165"/>
      <c r="C873" s="342"/>
      <c r="D873" s="337"/>
      <c r="G873" s="343"/>
      <c r="H873" s="273"/>
      <c r="I873" s="273"/>
      <c r="J873" s="337"/>
    </row>
    <row r="874" spans="1:10" ht="12.75">
      <c r="A874" s="165"/>
      <c r="C874" s="342"/>
      <c r="D874" s="337"/>
      <c r="G874" s="343"/>
      <c r="H874" s="273"/>
      <c r="I874" s="273"/>
      <c r="J874" s="337"/>
    </row>
    <row r="875" spans="1:10" ht="12.75">
      <c r="A875" s="165"/>
      <c r="C875" s="342"/>
      <c r="D875" s="337"/>
      <c r="G875" s="343"/>
      <c r="H875" s="273"/>
      <c r="I875" s="273"/>
      <c r="J875" s="337"/>
    </row>
    <row r="876" spans="1:10" ht="12.75">
      <c r="A876" s="165"/>
      <c r="C876" s="342"/>
      <c r="D876" s="337"/>
      <c r="G876" s="343"/>
      <c r="H876" s="273"/>
      <c r="I876" s="273"/>
      <c r="J876" s="337"/>
    </row>
    <row r="877" spans="1:10" ht="12.75">
      <c r="A877" s="165"/>
      <c r="C877" s="342"/>
      <c r="D877" s="337"/>
      <c r="G877" s="343"/>
      <c r="H877" s="273"/>
      <c r="I877" s="273"/>
      <c r="J877" s="337"/>
    </row>
    <row r="878" spans="1:10" ht="12.75">
      <c r="A878" s="165"/>
      <c r="C878" s="342"/>
      <c r="D878" s="337"/>
      <c r="G878" s="343"/>
      <c r="H878" s="273"/>
      <c r="I878" s="273"/>
      <c r="J878" s="337"/>
    </row>
    <row r="879" spans="1:10" ht="12.75">
      <c r="A879" s="165"/>
      <c r="C879" s="342"/>
      <c r="D879" s="337"/>
      <c r="G879" s="343"/>
      <c r="H879" s="273"/>
      <c r="I879" s="273"/>
      <c r="J879" s="337"/>
    </row>
    <row r="880" spans="1:10" ht="12.75">
      <c r="A880" s="165"/>
      <c r="C880" s="342"/>
      <c r="D880" s="337"/>
      <c r="G880" s="343"/>
      <c r="H880" s="273"/>
      <c r="I880" s="273"/>
      <c r="J880" s="337"/>
    </row>
    <row r="881" spans="1:10" ht="12.75">
      <c r="A881" s="165"/>
      <c r="C881" s="342"/>
      <c r="D881" s="337"/>
      <c r="G881" s="343"/>
      <c r="H881" s="273"/>
      <c r="I881" s="273"/>
      <c r="J881" s="337"/>
    </row>
    <row r="882" spans="1:10" ht="12.75">
      <c r="A882" s="165"/>
      <c r="C882" s="342"/>
      <c r="D882" s="337"/>
      <c r="G882" s="343"/>
      <c r="H882" s="273"/>
      <c r="I882" s="273"/>
      <c r="J882" s="337"/>
    </row>
    <row r="883" spans="1:10" ht="12.75">
      <c r="A883" s="165"/>
      <c r="C883" s="342"/>
      <c r="D883" s="337"/>
      <c r="G883" s="343"/>
      <c r="H883" s="273"/>
      <c r="I883" s="273"/>
      <c r="J883" s="337"/>
    </row>
    <row r="884" spans="1:10" ht="12.75">
      <c r="A884" s="165"/>
      <c r="C884" s="342"/>
      <c r="D884" s="337"/>
      <c r="G884" s="343"/>
      <c r="H884" s="273"/>
      <c r="I884" s="273"/>
      <c r="J884" s="337"/>
    </row>
    <row r="885" spans="1:10" ht="12.75">
      <c r="A885" s="165"/>
      <c r="C885" s="342"/>
      <c r="D885" s="337"/>
      <c r="G885" s="343"/>
      <c r="H885" s="273"/>
      <c r="I885" s="273"/>
      <c r="J885" s="337"/>
    </row>
    <row r="886" spans="1:10" ht="12.75">
      <c r="A886" s="165"/>
      <c r="C886" s="342"/>
      <c r="D886" s="337"/>
      <c r="G886" s="343"/>
      <c r="H886" s="273"/>
      <c r="I886" s="273"/>
      <c r="J886" s="337"/>
    </row>
    <row r="887" spans="1:10" ht="12.75">
      <c r="A887" s="165"/>
      <c r="C887" s="342"/>
      <c r="D887" s="337"/>
      <c r="G887" s="343"/>
      <c r="H887" s="273"/>
      <c r="I887" s="273"/>
      <c r="J887" s="337"/>
    </row>
    <row r="888" spans="1:10" ht="12.75">
      <c r="A888" s="165"/>
      <c r="C888" s="342"/>
      <c r="D888" s="337"/>
      <c r="G888" s="343"/>
      <c r="H888" s="273"/>
      <c r="I888" s="273"/>
      <c r="J888" s="337"/>
    </row>
    <row r="889" spans="1:10" ht="12.75">
      <c r="A889" s="165"/>
      <c r="C889" s="342"/>
      <c r="D889" s="337"/>
      <c r="G889" s="343"/>
      <c r="H889" s="273"/>
      <c r="I889" s="273"/>
      <c r="J889" s="337"/>
    </row>
    <row r="890" spans="1:10" ht="12.75">
      <c r="A890" s="165"/>
      <c r="C890" s="342"/>
      <c r="D890" s="337"/>
      <c r="G890" s="343"/>
      <c r="H890" s="273"/>
      <c r="I890" s="273"/>
      <c r="J890" s="337"/>
    </row>
    <row r="891" spans="1:10" ht="12.75">
      <c r="A891" s="165"/>
      <c r="C891" s="342"/>
      <c r="D891" s="337"/>
      <c r="G891" s="343"/>
      <c r="H891" s="273"/>
      <c r="I891" s="273"/>
      <c r="J891" s="337"/>
    </row>
    <row r="892" spans="1:10" ht="12.75">
      <c r="A892" s="165"/>
      <c r="C892" s="342"/>
      <c r="D892" s="337"/>
      <c r="G892" s="343"/>
      <c r="H892" s="273"/>
      <c r="I892" s="273"/>
      <c r="J892" s="337"/>
    </row>
    <row r="893" spans="1:10" ht="12.75">
      <c r="A893" s="165"/>
      <c r="C893" s="342"/>
      <c r="D893" s="337"/>
      <c r="G893" s="343"/>
      <c r="H893" s="273"/>
      <c r="I893" s="273"/>
      <c r="J893" s="337"/>
    </row>
    <row r="894" spans="1:10" ht="12.75">
      <c r="A894" s="165"/>
      <c r="C894" s="342"/>
      <c r="D894" s="337"/>
      <c r="G894" s="343"/>
      <c r="H894" s="273"/>
      <c r="I894" s="273"/>
      <c r="J894" s="337"/>
    </row>
    <row r="895" spans="1:10" ht="12.75">
      <c r="A895" s="165"/>
      <c r="C895" s="342"/>
      <c r="D895" s="337"/>
      <c r="G895" s="343"/>
      <c r="H895" s="273"/>
      <c r="I895" s="273"/>
      <c r="J895" s="337"/>
    </row>
    <row r="896" spans="1:10" ht="12.75">
      <c r="A896" s="165"/>
      <c r="C896" s="342"/>
      <c r="D896" s="337"/>
      <c r="G896" s="343"/>
      <c r="H896" s="273"/>
      <c r="I896" s="273"/>
      <c r="J896" s="337"/>
    </row>
    <row r="897" spans="1:10" ht="12.75">
      <c r="A897" s="165"/>
      <c r="C897" s="342"/>
      <c r="D897" s="337"/>
      <c r="G897" s="343"/>
      <c r="H897" s="273"/>
      <c r="I897" s="273"/>
      <c r="J897" s="337"/>
    </row>
    <row r="898" spans="1:10" ht="12.75">
      <c r="A898" s="165"/>
      <c r="C898" s="342"/>
      <c r="D898" s="337"/>
      <c r="G898" s="343"/>
      <c r="H898" s="273"/>
      <c r="I898" s="273"/>
      <c r="J898" s="337"/>
    </row>
    <row r="899" spans="1:10" ht="12.75">
      <c r="A899" s="165"/>
      <c r="C899" s="342"/>
      <c r="D899" s="337"/>
      <c r="G899" s="343"/>
      <c r="H899" s="273"/>
      <c r="I899" s="273"/>
      <c r="J899" s="337"/>
    </row>
    <row r="900" spans="1:10" ht="12.75">
      <c r="A900" s="165"/>
      <c r="C900" s="342"/>
      <c r="D900" s="337"/>
      <c r="G900" s="343"/>
      <c r="H900" s="273"/>
      <c r="I900" s="273"/>
      <c r="J900" s="337"/>
    </row>
    <row r="901" spans="1:10" ht="12.75">
      <c r="A901" s="165"/>
      <c r="C901" s="342"/>
      <c r="D901" s="337"/>
      <c r="G901" s="343"/>
      <c r="H901" s="273"/>
      <c r="I901" s="273"/>
      <c r="J901" s="337"/>
    </row>
    <row r="902" spans="1:10" ht="12.75">
      <c r="A902" s="165"/>
      <c r="C902" s="342"/>
      <c r="D902" s="337"/>
      <c r="G902" s="343"/>
      <c r="H902" s="273"/>
      <c r="I902" s="273"/>
      <c r="J902" s="337"/>
    </row>
    <row r="903" spans="1:10" ht="12.75">
      <c r="A903" s="165"/>
      <c r="C903" s="342"/>
      <c r="D903" s="337"/>
      <c r="G903" s="343"/>
      <c r="H903" s="273"/>
      <c r="I903" s="273"/>
      <c r="J903" s="337"/>
    </row>
    <row r="904" spans="1:10" ht="12.75">
      <c r="A904" s="165"/>
      <c r="C904" s="342"/>
      <c r="D904" s="337"/>
      <c r="G904" s="343"/>
      <c r="H904" s="273"/>
      <c r="I904" s="273"/>
      <c r="J904" s="337"/>
    </row>
    <row r="905" spans="1:10" ht="12.75">
      <c r="A905" s="165"/>
      <c r="C905" s="342"/>
      <c r="D905" s="337"/>
      <c r="G905" s="343"/>
      <c r="H905" s="273"/>
      <c r="I905" s="273"/>
      <c r="J905" s="337"/>
    </row>
    <row r="906" spans="1:10" ht="12.75">
      <c r="A906" s="165"/>
      <c r="C906" s="342"/>
      <c r="D906" s="337"/>
      <c r="G906" s="343"/>
      <c r="H906" s="273"/>
      <c r="I906" s="273"/>
      <c r="J906" s="337"/>
    </row>
    <row r="907" spans="1:10" ht="12.75">
      <c r="A907" s="165"/>
      <c r="C907" s="342"/>
      <c r="D907" s="337"/>
      <c r="G907" s="343"/>
      <c r="H907" s="273"/>
      <c r="I907" s="273"/>
      <c r="J907" s="337"/>
    </row>
    <row r="908" spans="1:10" ht="12.75">
      <c r="A908" s="165"/>
      <c r="C908" s="342"/>
      <c r="D908" s="337"/>
      <c r="G908" s="343"/>
      <c r="H908" s="273"/>
      <c r="I908" s="273"/>
      <c r="J908" s="337"/>
    </row>
    <row r="909" spans="1:10" ht="12.75">
      <c r="A909" s="165"/>
      <c r="C909" s="342"/>
      <c r="D909" s="337"/>
      <c r="G909" s="343"/>
      <c r="H909" s="273"/>
      <c r="I909" s="273"/>
      <c r="J909" s="337"/>
    </row>
    <row r="910" spans="1:10" ht="12.75">
      <c r="A910" s="165"/>
      <c r="C910" s="342"/>
      <c r="D910" s="337"/>
      <c r="G910" s="343"/>
      <c r="H910" s="273"/>
      <c r="I910" s="273"/>
      <c r="J910" s="337"/>
    </row>
    <row r="911" spans="1:10" ht="12.75">
      <c r="A911" s="165"/>
      <c r="C911" s="342"/>
      <c r="D911" s="337"/>
      <c r="G911" s="343"/>
      <c r="H911" s="273"/>
      <c r="I911" s="273"/>
      <c r="J911" s="337"/>
    </row>
    <row r="912" spans="1:10" ht="12.75">
      <c r="A912" s="165"/>
      <c r="C912" s="342"/>
      <c r="D912" s="337"/>
      <c r="G912" s="343"/>
      <c r="H912" s="273"/>
      <c r="I912" s="273"/>
      <c r="J912" s="337"/>
    </row>
    <row r="913" spans="1:10" ht="12.75">
      <c r="A913" s="165"/>
      <c r="C913" s="342"/>
      <c r="D913" s="337"/>
      <c r="G913" s="343"/>
      <c r="H913" s="273"/>
      <c r="I913" s="273"/>
      <c r="J913" s="337"/>
    </row>
    <row r="914" spans="1:10" ht="12.75">
      <c r="A914" s="165"/>
      <c r="C914" s="342"/>
      <c r="D914" s="337"/>
      <c r="G914" s="343"/>
      <c r="H914" s="273"/>
      <c r="I914" s="273"/>
      <c r="J914" s="337"/>
    </row>
    <row r="915" spans="1:10" ht="12.75">
      <c r="A915" s="165"/>
      <c r="C915" s="342"/>
      <c r="D915" s="337"/>
      <c r="G915" s="343"/>
      <c r="H915" s="273"/>
      <c r="I915" s="273"/>
      <c r="J915" s="337"/>
    </row>
    <row r="916" spans="1:10" ht="12.75">
      <c r="A916" s="165"/>
      <c r="C916" s="342"/>
      <c r="D916" s="337"/>
      <c r="G916" s="343"/>
      <c r="H916" s="273"/>
      <c r="I916" s="273"/>
      <c r="J916" s="337"/>
    </row>
    <row r="917" spans="1:10" ht="12.75">
      <c r="A917" s="165"/>
      <c r="C917" s="342"/>
      <c r="D917" s="337"/>
      <c r="G917" s="343"/>
      <c r="H917" s="273"/>
      <c r="I917" s="273"/>
      <c r="J917" s="337"/>
    </row>
    <row r="918" spans="1:10" ht="12.75">
      <c r="A918" s="165"/>
      <c r="C918" s="342"/>
      <c r="D918" s="337"/>
      <c r="G918" s="343"/>
      <c r="H918" s="273"/>
      <c r="I918" s="273"/>
      <c r="J918" s="337"/>
    </row>
    <row r="919" spans="1:10" ht="12.75">
      <c r="A919" s="165"/>
      <c r="C919" s="342"/>
      <c r="D919" s="337"/>
      <c r="G919" s="343"/>
      <c r="H919" s="273"/>
      <c r="I919" s="273"/>
      <c r="J919" s="337"/>
    </row>
    <row r="920" spans="1:10" ht="12.75">
      <c r="A920" s="165"/>
      <c r="C920" s="342"/>
      <c r="D920" s="337"/>
      <c r="G920" s="343"/>
      <c r="H920" s="273"/>
      <c r="I920" s="273"/>
      <c r="J920" s="337"/>
    </row>
    <row r="921" spans="1:10" ht="12.75">
      <c r="A921" s="165"/>
      <c r="C921" s="342"/>
      <c r="D921" s="337"/>
      <c r="G921" s="343"/>
      <c r="H921" s="273"/>
      <c r="I921" s="273"/>
      <c r="J921" s="337"/>
    </row>
    <row r="922" spans="1:10" ht="12.75">
      <c r="A922" s="165"/>
      <c r="C922" s="342"/>
      <c r="D922" s="337"/>
      <c r="G922" s="343"/>
      <c r="H922" s="273"/>
      <c r="I922" s="273"/>
      <c r="J922" s="337"/>
    </row>
    <row r="923" spans="1:10" ht="12.75">
      <c r="A923" s="165"/>
      <c r="C923" s="342"/>
      <c r="D923" s="337"/>
      <c r="G923" s="343"/>
      <c r="H923" s="273"/>
      <c r="I923" s="273"/>
      <c r="J923" s="337"/>
    </row>
    <row r="924" spans="1:10" ht="12.75">
      <c r="A924" s="165"/>
      <c r="C924" s="342"/>
      <c r="D924" s="337"/>
      <c r="G924" s="343"/>
      <c r="H924" s="273"/>
      <c r="I924" s="273"/>
      <c r="J924" s="337"/>
    </row>
    <row r="925" spans="1:10" ht="12.75">
      <c r="A925" s="165"/>
      <c r="C925" s="342"/>
      <c r="D925" s="337"/>
      <c r="G925" s="343"/>
      <c r="H925" s="273"/>
      <c r="I925" s="273"/>
      <c r="J925" s="337"/>
    </row>
    <row r="926" spans="1:10" ht="12.75">
      <c r="A926" s="165"/>
      <c r="C926" s="342"/>
      <c r="D926" s="337"/>
      <c r="G926" s="343"/>
      <c r="H926" s="273"/>
      <c r="I926" s="273"/>
      <c r="J926" s="337"/>
    </row>
    <row r="927" spans="1:10" ht="12.75">
      <c r="A927" s="165"/>
      <c r="C927" s="342"/>
      <c r="D927" s="337"/>
      <c r="G927" s="343"/>
      <c r="H927" s="273"/>
      <c r="I927" s="273"/>
      <c r="J927" s="337"/>
    </row>
    <row r="928" spans="1:10" ht="12.75">
      <c r="A928" s="165"/>
      <c r="C928" s="342"/>
      <c r="D928" s="337"/>
      <c r="G928" s="343"/>
      <c r="H928" s="273"/>
      <c r="I928" s="273"/>
      <c r="J928" s="337"/>
    </row>
    <row r="929" spans="1:10" ht="12.75">
      <c r="A929" s="165"/>
      <c r="C929" s="342"/>
      <c r="D929" s="337"/>
      <c r="G929" s="343"/>
      <c r="H929" s="273"/>
      <c r="I929" s="273"/>
      <c r="J929" s="337"/>
    </row>
    <row r="930" spans="1:10" ht="12.75">
      <c r="A930" s="165"/>
      <c r="C930" s="342"/>
      <c r="D930" s="337"/>
      <c r="G930" s="343"/>
      <c r="H930" s="273"/>
      <c r="I930" s="273"/>
      <c r="J930" s="337"/>
    </row>
    <row r="931" spans="1:10" ht="12.75">
      <c r="A931" s="165"/>
      <c r="C931" s="342"/>
      <c r="D931" s="337"/>
      <c r="G931" s="343"/>
      <c r="H931" s="273"/>
      <c r="I931" s="273"/>
      <c r="J931" s="337"/>
    </row>
    <row r="932" spans="1:10" ht="12.75">
      <c r="A932" s="165"/>
      <c r="C932" s="342"/>
      <c r="D932" s="337"/>
      <c r="G932" s="343"/>
      <c r="H932" s="273"/>
      <c r="I932" s="273"/>
      <c r="J932" s="337"/>
    </row>
    <row r="933" spans="1:10" ht="12.75">
      <c r="A933" s="165"/>
      <c r="C933" s="342"/>
      <c r="D933" s="337"/>
      <c r="G933" s="343"/>
      <c r="H933" s="273"/>
      <c r="I933" s="273"/>
      <c r="J933" s="337"/>
    </row>
    <row r="934" spans="1:10" ht="12.75">
      <c r="A934" s="165"/>
      <c r="C934" s="342"/>
      <c r="D934" s="337"/>
      <c r="G934" s="343"/>
      <c r="H934" s="273"/>
      <c r="I934" s="273"/>
      <c r="J934" s="337"/>
    </row>
    <row r="935" spans="1:10" ht="12.75">
      <c r="A935" s="165"/>
      <c r="C935" s="342"/>
      <c r="D935" s="337"/>
      <c r="G935" s="343"/>
      <c r="H935" s="273"/>
      <c r="I935" s="273"/>
      <c r="J935" s="337"/>
    </row>
    <row r="936" spans="1:10" ht="12.75">
      <c r="A936" s="165"/>
      <c r="C936" s="342"/>
      <c r="D936" s="337"/>
      <c r="G936" s="343"/>
      <c r="H936" s="273"/>
      <c r="I936" s="273"/>
      <c r="J936" s="337"/>
    </row>
    <row r="937" spans="1:10" ht="12.75">
      <c r="A937" s="165"/>
      <c r="C937" s="342"/>
      <c r="D937" s="337"/>
      <c r="G937" s="343"/>
      <c r="H937" s="273"/>
      <c r="I937" s="273"/>
      <c r="J937" s="337"/>
    </row>
    <row r="938" spans="1:10" ht="12.75">
      <c r="A938" s="165"/>
      <c r="C938" s="342"/>
      <c r="D938" s="337"/>
      <c r="G938" s="343"/>
      <c r="H938" s="273"/>
      <c r="I938" s="273"/>
      <c r="J938" s="337"/>
    </row>
    <row r="939" spans="1:10" ht="12.75">
      <c r="A939" s="165"/>
      <c r="C939" s="342"/>
      <c r="D939" s="337"/>
      <c r="G939" s="343"/>
      <c r="H939" s="273"/>
      <c r="I939" s="273"/>
      <c r="J939" s="337"/>
    </row>
    <row r="940" spans="1:10" ht="12.75">
      <c r="A940" s="165"/>
      <c r="C940" s="342"/>
      <c r="D940" s="337"/>
      <c r="G940" s="343"/>
      <c r="H940" s="273"/>
      <c r="I940" s="273"/>
      <c r="J940" s="337"/>
    </row>
    <row r="941" spans="1:10" ht="12.75">
      <c r="A941" s="165"/>
      <c r="C941" s="342"/>
      <c r="D941" s="337"/>
      <c r="G941" s="343"/>
      <c r="H941" s="273"/>
      <c r="I941" s="273"/>
      <c r="J941" s="337"/>
    </row>
    <row r="942" spans="1:10" ht="12.75">
      <c r="A942" s="165"/>
      <c r="C942" s="342"/>
      <c r="D942" s="337"/>
      <c r="G942" s="343"/>
      <c r="H942" s="273"/>
      <c r="I942" s="273"/>
      <c r="J942" s="337"/>
    </row>
    <row r="943" spans="1:10" ht="12.75">
      <c r="A943" s="165"/>
      <c r="C943" s="342"/>
      <c r="D943" s="337"/>
      <c r="G943" s="343"/>
      <c r="H943" s="273"/>
      <c r="I943" s="273"/>
      <c r="J943" s="337"/>
    </row>
    <row r="944" spans="1:10" ht="12.75">
      <c r="A944" s="165"/>
      <c r="C944" s="342"/>
      <c r="D944" s="337"/>
      <c r="G944" s="343"/>
      <c r="H944" s="273"/>
      <c r="I944" s="273"/>
      <c r="J944" s="337"/>
    </row>
    <row r="945" spans="1:10" ht="12.75">
      <c r="A945" s="165"/>
      <c r="C945" s="342"/>
      <c r="D945" s="337"/>
      <c r="G945" s="343"/>
      <c r="H945" s="273"/>
      <c r="I945" s="273"/>
      <c r="J945" s="337"/>
    </row>
    <row r="946" spans="1:10" ht="12.75">
      <c r="A946" s="165"/>
      <c r="C946" s="342"/>
      <c r="D946" s="337"/>
      <c r="G946" s="343"/>
      <c r="H946" s="273"/>
      <c r="I946" s="273"/>
      <c r="J946" s="337"/>
    </row>
    <row r="947" spans="1:10" ht="12.75">
      <c r="A947" s="165"/>
      <c r="C947" s="342"/>
      <c r="D947" s="337"/>
      <c r="G947" s="343"/>
      <c r="H947" s="273"/>
      <c r="I947" s="273"/>
      <c r="J947" s="337"/>
    </row>
    <row r="948" spans="1:10" ht="12.75">
      <c r="A948" s="165"/>
      <c r="C948" s="342"/>
      <c r="D948" s="337"/>
      <c r="G948" s="343"/>
      <c r="H948" s="273"/>
      <c r="I948" s="273"/>
      <c r="J948" s="337"/>
    </row>
    <row r="949" spans="1:10" ht="12.75">
      <c r="A949" s="165"/>
      <c r="C949" s="342"/>
      <c r="D949" s="337"/>
      <c r="G949" s="343"/>
      <c r="H949" s="273"/>
      <c r="I949" s="273"/>
      <c r="J949" s="337"/>
    </row>
    <row r="950" spans="1:10" ht="12.75">
      <c r="A950" s="165"/>
      <c r="C950" s="342"/>
      <c r="D950" s="337"/>
      <c r="G950" s="343"/>
      <c r="H950" s="273"/>
      <c r="I950" s="273"/>
      <c r="J950" s="337"/>
    </row>
    <row r="951" spans="1:10" ht="12.75">
      <c r="A951" s="165"/>
      <c r="C951" s="342"/>
      <c r="D951" s="337"/>
      <c r="G951" s="343"/>
      <c r="H951" s="273"/>
      <c r="I951" s="273"/>
      <c r="J951" s="337"/>
    </row>
    <row r="952" spans="1:10" ht="12.75">
      <c r="A952" s="165"/>
      <c r="C952" s="342"/>
      <c r="D952" s="337"/>
      <c r="G952" s="343"/>
      <c r="H952" s="273"/>
      <c r="I952" s="273"/>
      <c r="J952" s="337"/>
    </row>
    <row r="953" spans="1:10" ht="12.75">
      <c r="A953" s="165"/>
      <c r="C953" s="342"/>
      <c r="D953" s="337"/>
      <c r="G953" s="343"/>
      <c r="H953" s="273"/>
      <c r="I953" s="273"/>
      <c r="J953" s="337"/>
    </row>
    <row r="954" spans="1:10" ht="12.75">
      <c r="A954" s="165"/>
      <c r="C954" s="342"/>
      <c r="D954" s="337"/>
      <c r="G954" s="343"/>
      <c r="H954" s="273"/>
      <c r="I954" s="273"/>
      <c r="J954" s="337"/>
    </row>
    <row r="955" spans="1:10" ht="12.75">
      <c r="A955" s="165"/>
      <c r="C955" s="342"/>
      <c r="D955" s="337"/>
      <c r="G955" s="343"/>
      <c r="H955" s="273"/>
      <c r="I955" s="273"/>
      <c r="J955" s="337"/>
    </row>
    <row r="956" spans="1:10" ht="12.75">
      <c r="A956" s="165"/>
      <c r="C956" s="342"/>
      <c r="D956" s="337"/>
      <c r="G956" s="343"/>
      <c r="H956" s="273"/>
      <c r="I956" s="273"/>
      <c r="J956" s="337"/>
    </row>
    <row r="957" spans="1:10" ht="12.75">
      <c r="A957" s="165"/>
      <c r="C957" s="342"/>
      <c r="D957" s="337"/>
      <c r="G957" s="343"/>
      <c r="H957" s="273"/>
      <c r="I957" s="273"/>
      <c r="J957" s="337"/>
    </row>
    <row r="958" spans="1:10" ht="12.75">
      <c r="A958" s="165"/>
      <c r="C958" s="342"/>
      <c r="D958" s="337"/>
      <c r="G958" s="343"/>
      <c r="H958" s="273"/>
      <c r="I958" s="273"/>
      <c r="J958" s="337"/>
    </row>
    <row r="959" spans="1:10" ht="12.75">
      <c r="A959" s="165"/>
      <c r="C959" s="342"/>
      <c r="D959" s="337"/>
      <c r="G959" s="343"/>
      <c r="H959" s="273"/>
      <c r="I959" s="273"/>
      <c r="J959" s="337"/>
    </row>
    <row r="960" spans="1:10" ht="12.75">
      <c r="A960" s="165"/>
      <c r="C960" s="342"/>
      <c r="D960" s="337"/>
      <c r="G960" s="343"/>
      <c r="H960" s="273"/>
      <c r="I960" s="273"/>
      <c r="J960" s="337"/>
    </row>
    <row r="961" spans="1:10" ht="12.75">
      <c r="A961" s="165"/>
      <c r="C961" s="342"/>
      <c r="D961" s="337"/>
      <c r="G961" s="343"/>
      <c r="H961" s="273"/>
      <c r="I961" s="273"/>
      <c r="J961" s="337"/>
    </row>
    <row r="962" spans="1:10" ht="12.75">
      <c r="A962" s="165"/>
      <c r="C962" s="342"/>
      <c r="D962" s="337"/>
      <c r="G962" s="343"/>
      <c r="H962" s="273"/>
      <c r="I962" s="273"/>
      <c r="J962" s="337"/>
    </row>
    <row r="963" spans="1:10" ht="12.75">
      <c r="A963" s="165"/>
      <c r="C963" s="342"/>
      <c r="D963" s="337"/>
      <c r="G963" s="343"/>
      <c r="H963" s="273"/>
      <c r="I963" s="273"/>
      <c r="J963" s="337"/>
    </row>
    <row r="964" spans="1:10" ht="12.75">
      <c r="A964" s="165"/>
      <c r="C964" s="342"/>
      <c r="D964" s="337"/>
      <c r="G964" s="343"/>
      <c r="H964" s="273"/>
      <c r="I964" s="273"/>
      <c r="J964" s="337"/>
    </row>
    <row r="965" spans="1:10" ht="12.75">
      <c r="A965" s="165"/>
      <c r="C965" s="342"/>
      <c r="D965" s="337"/>
      <c r="G965" s="343"/>
      <c r="H965" s="273"/>
      <c r="I965" s="273"/>
      <c r="J965" s="337"/>
    </row>
    <row r="966" spans="1:10" ht="12.75">
      <c r="A966" s="165"/>
      <c r="C966" s="342"/>
      <c r="D966" s="337"/>
      <c r="G966" s="343"/>
      <c r="H966" s="273"/>
      <c r="I966" s="273"/>
      <c r="J966" s="337"/>
    </row>
    <row r="967" spans="1:10" ht="12.75">
      <c r="A967" s="165"/>
      <c r="C967" s="342"/>
      <c r="D967" s="337"/>
      <c r="G967" s="343"/>
      <c r="H967" s="273"/>
      <c r="I967" s="273"/>
      <c r="J967" s="337"/>
    </row>
    <row r="968" spans="1:10" ht="12.75">
      <c r="A968" s="165"/>
      <c r="C968" s="342"/>
      <c r="D968" s="337"/>
      <c r="G968" s="343"/>
      <c r="H968" s="273"/>
      <c r="I968" s="273"/>
      <c r="J968" s="337"/>
    </row>
    <row r="969" spans="1:10" ht="12.75">
      <c r="A969" s="165"/>
      <c r="C969" s="342"/>
      <c r="D969" s="337"/>
      <c r="G969" s="343"/>
      <c r="H969" s="273"/>
      <c r="I969" s="273"/>
      <c r="J969" s="337"/>
    </row>
    <row r="970" spans="1:10" ht="12.75">
      <c r="A970" s="165"/>
      <c r="C970" s="342"/>
      <c r="D970" s="337"/>
      <c r="G970" s="343"/>
      <c r="H970" s="273"/>
      <c r="I970" s="273"/>
      <c r="J970" s="337"/>
    </row>
    <row r="971" spans="1:10" ht="12.75">
      <c r="A971" s="165"/>
      <c r="C971" s="342"/>
      <c r="D971" s="337"/>
      <c r="G971" s="343"/>
      <c r="H971" s="273"/>
      <c r="I971" s="273"/>
      <c r="J971" s="337"/>
    </row>
    <row r="972" spans="1:10" ht="12.75">
      <c r="A972" s="165"/>
      <c r="C972" s="342"/>
      <c r="D972" s="337"/>
      <c r="G972" s="343"/>
      <c r="H972" s="273"/>
      <c r="I972" s="273"/>
      <c r="J972" s="337"/>
    </row>
    <row r="973" spans="1:10" ht="12.75">
      <c r="A973" s="165"/>
      <c r="C973" s="342"/>
      <c r="D973" s="337"/>
      <c r="G973" s="343"/>
      <c r="H973" s="273"/>
      <c r="I973" s="273"/>
      <c r="J973" s="337"/>
    </row>
    <row r="974" spans="1:10" ht="12.75">
      <c r="A974" s="165"/>
      <c r="C974" s="342"/>
      <c r="D974" s="337"/>
      <c r="G974" s="343"/>
      <c r="H974" s="273"/>
      <c r="I974" s="273"/>
      <c r="J974" s="337"/>
    </row>
    <row r="975" spans="1:10" ht="12.75">
      <c r="A975" s="165"/>
      <c r="C975" s="342"/>
      <c r="D975" s="337"/>
      <c r="G975" s="343"/>
      <c r="H975" s="273"/>
      <c r="I975" s="273"/>
      <c r="J975" s="337"/>
    </row>
    <row r="976" spans="1:10" ht="12.75">
      <c r="A976" s="165"/>
      <c r="C976" s="342"/>
      <c r="D976" s="337"/>
      <c r="G976" s="343"/>
      <c r="H976" s="273"/>
      <c r="I976" s="273"/>
      <c r="J976" s="337"/>
    </row>
    <row r="977" spans="1:10" ht="12.75">
      <c r="A977" s="165"/>
      <c r="C977" s="342"/>
      <c r="D977" s="337"/>
      <c r="G977" s="343"/>
      <c r="H977" s="273"/>
      <c r="I977" s="273"/>
      <c r="J977" s="337"/>
    </row>
    <row r="978" spans="1:10" ht="12.75">
      <c r="A978" s="165"/>
      <c r="C978" s="342"/>
      <c r="D978" s="337"/>
      <c r="G978" s="343"/>
      <c r="H978" s="273"/>
      <c r="I978" s="273"/>
      <c r="J978" s="337"/>
    </row>
    <row r="979" spans="1:10" ht="12.75">
      <c r="A979" s="165"/>
      <c r="C979" s="342"/>
      <c r="D979" s="337"/>
      <c r="G979" s="343"/>
      <c r="H979" s="273"/>
      <c r="I979" s="273"/>
      <c r="J979" s="337"/>
    </row>
    <row r="980" spans="1:10" ht="12.75">
      <c r="A980" s="165"/>
      <c r="C980" s="342"/>
      <c r="D980" s="337"/>
      <c r="G980" s="343"/>
      <c r="H980" s="273"/>
      <c r="I980" s="273"/>
      <c r="J980" s="337"/>
    </row>
    <row r="981" spans="1:10" ht="12.75">
      <c r="A981" s="165"/>
      <c r="C981" s="342"/>
      <c r="D981" s="337"/>
      <c r="G981" s="343"/>
      <c r="H981" s="273"/>
      <c r="I981" s="273"/>
      <c r="J981" s="337"/>
    </row>
    <row r="982" spans="1:10" ht="12.75">
      <c r="A982" s="165"/>
      <c r="C982" s="342"/>
      <c r="D982" s="337"/>
      <c r="G982" s="343"/>
      <c r="H982" s="273"/>
      <c r="I982" s="273"/>
      <c r="J982" s="337"/>
    </row>
    <row r="983" spans="1:10" ht="12.75">
      <c r="A983" s="165"/>
      <c r="C983" s="342"/>
      <c r="D983" s="337"/>
      <c r="G983" s="343"/>
      <c r="H983" s="273"/>
      <c r="I983" s="273"/>
      <c r="J983" s="337"/>
    </row>
    <row r="984" spans="1:10" ht="12.75">
      <c r="A984" s="165"/>
      <c r="C984" s="342"/>
      <c r="D984" s="337"/>
      <c r="G984" s="343"/>
      <c r="H984" s="273"/>
      <c r="I984" s="273"/>
      <c r="J984" s="337"/>
    </row>
    <row r="985" spans="1:10" ht="12.75">
      <c r="A985" s="165"/>
      <c r="C985" s="342"/>
      <c r="D985" s="337"/>
      <c r="G985" s="343"/>
      <c r="H985" s="273"/>
      <c r="I985" s="273"/>
      <c r="J985" s="337"/>
    </row>
    <row r="986" spans="1:10" ht="12.75">
      <c r="A986" s="165"/>
      <c r="C986" s="342"/>
      <c r="D986" s="337"/>
      <c r="G986" s="343"/>
      <c r="H986" s="273"/>
      <c r="I986" s="273"/>
      <c r="J986" s="337"/>
    </row>
    <row r="987" spans="1:10" ht="12.75">
      <c r="A987" s="165"/>
      <c r="C987" s="342"/>
      <c r="D987" s="337"/>
      <c r="G987" s="343"/>
      <c r="H987" s="273"/>
      <c r="I987" s="273"/>
      <c r="J987" s="337"/>
    </row>
    <row r="988" spans="1:10" ht="12.75">
      <c r="A988" s="165"/>
      <c r="C988" s="342"/>
      <c r="D988" s="337"/>
      <c r="G988" s="343"/>
      <c r="H988" s="273"/>
      <c r="I988" s="273"/>
      <c r="J988" s="337"/>
    </row>
    <row r="989" spans="1:10" ht="12.75">
      <c r="A989" s="165"/>
      <c r="C989" s="342"/>
      <c r="D989" s="337"/>
      <c r="G989" s="343"/>
      <c r="H989" s="273"/>
      <c r="I989" s="273"/>
      <c r="J989" s="337"/>
    </row>
    <row r="990" spans="1:10" ht="12.75">
      <c r="A990" s="165"/>
      <c r="C990" s="342"/>
      <c r="D990" s="337"/>
      <c r="G990" s="343"/>
      <c r="H990" s="273"/>
      <c r="I990" s="273"/>
      <c r="J990" s="337"/>
    </row>
    <row r="991" spans="1:10" ht="12.75">
      <c r="A991" s="165"/>
      <c r="C991" s="342"/>
      <c r="D991" s="337"/>
      <c r="G991" s="343"/>
      <c r="H991" s="273"/>
      <c r="I991" s="273"/>
      <c r="J991" s="337"/>
    </row>
    <row r="992" spans="1:10" ht="12.75">
      <c r="A992" s="165"/>
      <c r="C992" s="342"/>
      <c r="D992" s="337"/>
      <c r="G992" s="343"/>
      <c r="H992" s="273"/>
      <c r="I992" s="273"/>
      <c r="J992" s="337"/>
    </row>
    <row r="993" spans="1:10" ht="12.75">
      <c r="A993" s="165"/>
      <c r="C993" s="342"/>
      <c r="D993" s="337"/>
      <c r="G993" s="343"/>
      <c r="H993" s="273"/>
      <c r="I993" s="273"/>
      <c r="J993" s="337"/>
    </row>
    <row r="994" spans="1:10" ht="12.75">
      <c r="A994" s="165"/>
      <c r="C994" s="342"/>
      <c r="D994" s="337"/>
      <c r="G994" s="343"/>
      <c r="H994" s="273"/>
      <c r="I994" s="273"/>
      <c r="J994" s="337"/>
    </row>
    <row r="995" spans="1:10" ht="12.75">
      <c r="A995" s="165"/>
      <c r="C995" s="342"/>
      <c r="D995" s="337"/>
      <c r="G995" s="343"/>
      <c r="H995" s="273"/>
      <c r="I995" s="273"/>
      <c r="J995" s="337"/>
    </row>
    <row r="996" spans="1:10" ht="12.75">
      <c r="A996" s="165"/>
      <c r="C996" s="342"/>
      <c r="D996" s="337"/>
      <c r="G996" s="343"/>
      <c r="H996" s="273"/>
      <c r="I996" s="273"/>
      <c r="J996" s="337"/>
    </row>
    <row r="997" spans="1:10" ht="12.75">
      <c r="A997" s="165"/>
      <c r="C997" s="342"/>
      <c r="D997" s="337"/>
      <c r="G997" s="343"/>
      <c r="H997" s="273"/>
      <c r="I997" s="273"/>
      <c r="J997" s="337"/>
    </row>
    <row r="998" spans="1:10" ht="12.75">
      <c r="A998" s="165"/>
      <c r="C998" s="342"/>
      <c r="D998" s="337"/>
      <c r="G998" s="343"/>
      <c r="H998" s="273"/>
      <c r="I998" s="273"/>
      <c r="J998" s="337"/>
    </row>
    <row r="999" spans="1:10" ht="12.75">
      <c r="A999" s="165"/>
      <c r="C999" s="342"/>
      <c r="D999" s="337"/>
      <c r="G999" s="165"/>
      <c r="I999" s="273"/>
      <c r="J999" s="337"/>
    </row>
  </sheetData>
  <phoneticPr fontId="9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outlinePr summaryBelow="0" summaryRight="0"/>
  </sheetPr>
  <dimension ref="B4:C22"/>
  <sheetViews>
    <sheetView workbookViewId="0"/>
  </sheetViews>
  <sheetFormatPr defaultColWidth="14.46484375" defaultRowHeight="15" customHeight="1"/>
  <cols>
    <col min="2" max="2" width="29" customWidth="1"/>
    <col min="3" max="3" width="151.33203125" customWidth="1"/>
  </cols>
  <sheetData>
    <row r="4" spans="2:3" ht="15" customHeight="1">
      <c r="B4" s="344" t="s">
        <v>1795</v>
      </c>
      <c r="C4" s="344" t="s">
        <v>1796</v>
      </c>
    </row>
    <row r="5" spans="2:3" ht="15" customHeight="1">
      <c r="B5" s="102" t="s">
        <v>1797</v>
      </c>
      <c r="C5" s="102" t="s">
        <v>1798</v>
      </c>
    </row>
    <row r="6" spans="2:3" ht="15" customHeight="1">
      <c r="B6" s="102" t="s">
        <v>1799</v>
      </c>
      <c r="C6" s="102" t="s">
        <v>1800</v>
      </c>
    </row>
    <row r="7" spans="2:3" ht="15" customHeight="1">
      <c r="B7" s="102" t="s">
        <v>1801</v>
      </c>
      <c r="C7" s="102"/>
    </row>
    <row r="8" spans="2:3" ht="15" customHeight="1">
      <c r="B8" s="102" t="s">
        <v>1802</v>
      </c>
      <c r="C8" s="345">
        <v>1.1000000000000001</v>
      </c>
    </row>
    <row r="9" spans="2:3" ht="15" customHeight="1">
      <c r="B9" s="102" t="s">
        <v>1803</v>
      </c>
      <c r="C9" s="102" t="s">
        <v>1804</v>
      </c>
    </row>
    <row r="10" spans="2:3" ht="15" customHeight="1">
      <c r="B10" s="102" t="s">
        <v>1805</v>
      </c>
      <c r="C10" s="102" t="s">
        <v>1806</v>
      </c>
    </row>
    <row r="11" spans="2:3" ht="15" customHeight="1">
      <c r="B11" s="102" t="s">
        <v>1807</v>
      </c>
      <c r="C11" s="102" t="s">
        <v>848</v>
      </c>
    </row>
    <row r="12" spans="2:3" ht="15" customHeight="1">
      <c r="B12" s="102" t="s">
        <v>1808</v>
      </c>
      <c r="C12" s="102" t="s">
        <v>1809</v>
      </c>
    </row>
    <row r="13" spans="2:3" ht="15" customHeight="1">
      <c r="B13" s="102" t="s">
        <v>1810</v>
      </c>
      <c r="C13" s="102" t="s">
        <v>1809</v>
      </c>
    </row>
    <row r="14" spans="2:3" ht="15" customHeight="1">
      <c r="B14" s="102" t="s">
        <v>843</v>
      </c>
      <c r="C14" s="102" t="s">
        <v>1811</v>
      </c>
    </row>
    <row r="15" spans="2:3" ht="15" customHeight="1">
      <c r="B15" s="102" t="s">
        <v>1812</v>
      </c>
      <c r="C15" s="102" t="s">
        <v>4</v>
      </c>
    </row>
    <row r="16" spans="2:3" ht="15" customHeight="1">
      <c r="B16" s="113"/>
      <c r="C16" s="102" t="s">
        <v>1813</v>
      </c>
    </row>
    <row r="17" spans="2:3" ht="15" customHeight="1">
      <c r="B17" s="113"/>
      <c r="C17" s="102" t="s">
        <v>1814</v>
      </c>
    </row>
    <row r="18" spans="2:3" ht="15" customHeight="1">
      <c r="B18" s="102" t="s">
        <v>1815</v>
      </c>
      <c r="C18" s="102" t="s">
        <v>1816</v>
      </c>
    </row>
    <row r="19" spans="2:3" ht="15" customHeight="1">
      <c r="B19" s="102" t="s">
        <v>1817</v>
      </c>
      <c r="C19" s="102" t="s">
        <v>1811</v>
      </c>
    </row>
    <row r="22" spans="2:3" ht="15" customHeight="1">
      <c r="C22" s="283" t="s">
        <v>1818</v>
      </c>
    </row>
  </sheetData>
  <phoneticPr fontId="91"/>
  <hyperlinks>
    <hyperlink ref="C22" r:id="rId1" xr:uid="{00000000-0004-0000-0F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outlinePr summaryBelow="0" summaryRight="0"/>
  </sheetPr>
  <dimension ref="A1:A19"/>
  <sheetViews>
    <sheetView workbookViewId="0"/>
  </sheetViews>
  <sheetFormatPr defaultColWidth="14.46484375" defaultRowHeight="15" customHeight="1"/>
  <cols>
    <col min="1" max="1" width="48.33203125" customWidth="1"/>
  </cols>
  <sheetData>
    <row r="1" spans="1:1" ht="15" customHeight="1">
      <c r="A1" s="545" t="s">
        <v>1819</v>
      </c>
    </row>
    <row r="2" spans="1:1" ht="15" customHeight="1">
      <c r="A2" s="498"/>
    </row>
    <row r="3" spans="1:1" ht="15" customHeight="1">
      <c r="A3" s="498"/>
    </row>
    <row r="4" spans="1:1" ht="15" customHeight="1">
      <c r="A4" s="498"/>
    </row>
    <row r="5" spans="1:1" ht="15" customHeight="1">
      <c r="A5" s="498"/>
    </row>
    <row r="6" spans="1:1" ht="15" customHeight="1">
      <c r="A6" s="498"/>
    </row>
    <row r="7" spans="1:1" ht="15" customHeight="1">
      <c r="A7" s="498"/>
    </row>
    <row r="8" spans="1:1" ht="15" customHeight="1">
      <c r="A8" s="498"/>
    </row>
    <row r="9" spans="1:1" ht="15" customHeight="1">
      <c r="A9" s="498"/>
    </row>
    <row r="10" spans="1:1" ht="15" customHeight="1">
      <c r="A10" s="498"/>
    </row>
    <row r="11" spans="1:1" ht="15" customHeight="1">
      <c r="A11" s="498"/>
    </row>
    <row r="12" spans="1:1" ht="15" customHeight="1">
      <c r="A12" s="498"/>
    </row>
    <row r="13" spans="1:1" ht="15" customHeight="1">
      <c r="A13" s="498"/>
    </row>
    <row r="14" spans="1:1" ht="15" customHeight="1">
      <c r="A14" s="498"/>
    </row>
    <row r="15" spans="1:1" ht="15" customHeight="1">
      <c r="A15" s="498"/>
    </row>
    <row r="16" spans="1:1" ht="15.75">
      <c r="A16" s="346" t="s">
        <v>34</v>
      </c>
    </row>
    <row r="17" spans="1:1" ht="15.75">
      <c r="A17" s="347" t="s">
        <v>1820</v>
      </c>
    </row>
    <row r="18" spans="1:1" ht="15.75">
      <c r="A18" s="347" t="s">
        <v>1821</v>
      </c>
    </row>
    <row r="19" spans="1:1" ht="15.75">
      <c r="A19" s="347" t="s">
        <v>1822</v>
      </c>
    </row>
  </sheetData>
  <mergeCells count="1">
    <mergeCell ref="A1:A15"/>
  </mergeCells>
  <phoneticPr fontId="91"/>
  <hyperlinks>
    <hyperlink ref="A17" r:id="rId1" xr:uid="{00000000-0004-0000-1000-000000000000}"/>
    <hyperlink ref="A18" r:id="rId2" xr:uid="{00000000-0004-0000-1000-000001000000}"/>
    <hyperlink ref="A19" r:id="rId3" xr:uid="{00000000-0004-0000-1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E6458-5067-476D-BAFA-BF62A95F5AAD}">
  <sheetPr codeName="Sheet2"/>
  <dimension ref="A1:A41"/>
  <sheetViews>
    <sheetView zoomScaleNormal="100" workbookViewId="0">
      <selection activeCell="I39" sqref="I39"/>
    </sheetView>
  </sheetViews>
  <sheetFormatPr defaultRowHeight="12.75"/>
  <sheetData>
    <row r="1" spans="1:1" ht="18.75">
      <c r="A1" s="474" t="s">
        <v>2799</v>
      </c>
    </row>
    <row r="2" spans="1:1">
      <c r="A2" s="475"/>
    </row>
    <row r="3" spans="1:1">
      <c r="A3" s="476" t="s">
        <v>2809</v>
      </c>
    </row>
    <row r="4" spans="1:1" s="361" customFormat="1">
      <c r="A4" s="476" t="s">
        <v>2810</v>
      </c>
    </row>
    <row r="5" spans="1:1">
      <c r="A5" s="476"/>
    </row>
    <row r="6" spans="1:1">
      <c r="A6" s="478" t="s">
        <v>2829</v>
      </c>
    </row>
    <row r="7" spans="1:1">
      <c r="A7" s="476" t="s">
        <v>2824</v>
      </c>
    </row>
    <row r="8" spans="1:1" s="361" customFormat="1">
      <c r="A8" s="476" t="s">
        <v>2823</v>
      </c>
    </row>
    <row r="9" spans="1:1">
      <c r="A9" s="477" t="s">
        <v>2800</v>
      </c>
    </row>
    <row r="10" spans="1:1">
      <c r="A10" s="477" t="s">
        <v>2801</v>
      </c>
    </row>
    <row r="11" spans="1:1">
      <c r="A11" s="477" t="s">
        <v>2802</v>
      </c>
    </row>
    <row r="12" spans="1:1">
      <c r="A12" s="477" t="s">
        <v>2803</v>
      </c>
    </row>
    <row r="13" spans="1:1">
      <c r="A13" s="476"/>
    </row>
    <row r="14" spans="1:1">
      <c r="A14" s="478" t="s">
        <v>2830</v>
      </c>
    </row>
    <row r="15" spans="1:1">
      <c r="A15" s="476" t="s">
        <v>2825</v>
      </c>
    </row>
    <row r="16" spans="1:1" s="361" customFormat="1">
      <c r="A16" s="476" t="s">
        <v>2826</v>
      </c>
    </row>
    <row r="17" spans="1:1" s="361" customFormat="1">
      <c r="A17" s="476" t="s">
        <v>2827</v>
      </c>
    </row>
    <row r="18" spans="1:1">
      <c r="A18" s="476" t="s">
        <v>2828</v>
      </c>
    </row>
    <row r="19" spans="1:1">
      <c r="A19" s="477" t="s">
        <v>2804</v>
      </c>
    </row>
    <row r="20" spans="1:1">
      <c r="A20" s="477" t="s">
        <v>2805</v>
      </c>
    </row>
    <row r="21" spans="1:1">
      <c r="A21" s="477" t="s">
        <v>2806</v>
      </c>
    </row>
    <row r="22" spans="1:1">
      <c r="A22" s="477" t="s">
        <v>2807</v>
      </c>
    </row>
    <row r="23" spans="1:1">
      <c r="A23" s="476"/>
    </row>
    <row r="24" spans="1:1">
      <c r="A24" s="478" t="s">
        <v>2831</v>
      </c>
    </row>
    <row r="25" spans="1:1">
      <c r="A25" s="477" t="s">
        <v>2808</v>
      </c>
    </row>
    <row r="26" spans="1:1" s="361" customFormat="1">
      <c r="A26" s="477" t="s">
        <v>2818</v>
      </c>
    </row>
    <row r="27" spans="1:1" s="361" customFormat="1">
      <c r="A27" s="477" t="s">
        <v>2819</v>
      </c>
    </row>
    <row r="28" spans="1:1">
      <c r="A28" s="477" t="s">
        <v>2816</v>
      </c>
    </row>
    <row r="29" spans="1:1">
      <c r="A29" s="477" t="s">
        <v>2820</v>
      </c>
    </row>
    <row r="30" spans="1:1" s="361" customFormat="1">
      <c r="A30" s="477" t="s">
        <v>2822</v>
      </c>
    </row>
    <row r="31" spans="1:1" s="361" customFormat="1">
      <c r="A31" s="477" t="s">
        <v>2821</v>
      </c>
    </row>
    <row r="32" spans="1:1">
      <c r="A32" s="477" t="s">
        <v>2817</v>
      </c>
    </row>
    <row r="33" spans="1:1" s="361" customFormat="1">
      <c r="A33" s="477" t="s">
        <v>2811</v>
      </c>
    </row>
    <row r="34" spans="1:1">
      <c r="A34" s="476"/>
    </row>
    <row r="35" spans="1:1">
      <c r="A35" s="478" t="s">
        <v>2832</v>
      </c>
    </row>
    <row r="36" spans="1:1">
      <c r="A36" s="476" t="s">
        <v>2833</v>
      </c>
    </row>
    <row r="37" spans="1:1" s="361" customFormat="1">
      <c r="A37" s="476" t="s">
        <v>2834</v>
      </c>
    </row>
    <row r="38" spans="1:1">
      <c r="A38" s="476"/>
    </row>
    <row r="39" spans="1:1">
      <c r="A39" s="479" t="s">
        <v>2835</v>
      </c>
    </row>
    <row r="40" spans="1:1">
      <c r="A40" s="472"/>
    </row>
    <row r="41" spans="1:1">
      <c r="A41" s="472"/>
    </row>
  </sheetData>
  <phoneticPr fontId="9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outlinePr summaryBelow="0" summaryRight="0"/>
  </sheetPr>
  <dimension ref="A1:D1000"/>
  <sheetViews>
    <sheetView workbookViewId="0"/>
  </sheetViews>
  <sheetFormatPr defaultColWidth="14.46484375" defaultRowHeight="15" customHeight="1"/>
  <cols>
    <col min="2" max="2" width="69.33203125" customWidth="1"/>
    <col min="3" max="3" width="127.46484375" customWidth="1"/>
    <col min="4" max="4" width="117.46484375" customWidth="1"/>
  </cols>
  <sheetData>
    <row r="1" spans="1:4" ht="15" customHeight="1">
      <c r="A1" s="348" t="s">
        <v>1823</v>
      </c>
      <c r="B1" s="349" t="s">
        <v>1824</v>
      </c>
      <c r="C1" s="350" t="s">
        <v>1825</v>
      </c>
      <c r="D1" s="351" t="s">
        <v>1826</v>
      </c>
    </row>
    <row r="2" spans="1:4" ht="15" customHeight="1">
      <c r="A2" s="550" t="s">
        <v>1827</v>
      </c>
      <c r="B2" s="547" t="s">
        <v>1828</v>
      </c>
      <c r="C2" s="352" t="s">
        <v>1829</v>
      </c>
      <c r="D2" s="353" t="s">
        <v>1830</v>
      </c>
    </row>
    <row r="3" spans="1:4" ht="15" customHeight="1">
      <c r="A3" s="525"/>
      <c r="B3" s="525"/>
      <c r="C3" s="352" t="s">
        <v>1831</v>
      </c>
      <c r="D3" s="353" t="s">
        <v>1830</v>
      </c>
    </row>
    <row r="4" spans="1:4" ht="15" customHeight="1">
      <c r="A4" s="525"/>
      <c r="B4" s="525"/>
      <c r="C4" s="352" t="s">
        <v>1832</v>
      </c>
      <c r="D4" s="354" t="s">
        <v>1833</v>
      </c>
    </row>
    <row r="5" spans="1:4" ht="15" customHeight="1">
      <c r="A5" s="525"/>
      <c r="B5" s="525"/>
      <c r="C5" s="352" t="s">
        <v>1834</v>
      </c>
      <c r="D5" s="354" t="s">
        <v>1835</v>
      </c>
    </row>
    <row r="6" spans="1:4" ht="15" customHeight="1">
      <c r="A6" s="525"/>
      <c r="B6" s="525"/>
      <c r="C6" s="352" t="s">
        <v>1836</v>
      </c>
      <c r="D6" s="354" t="s">
        <v>1837</v>
      </c>
    </row>
    <row r="7" spans="1:4" ht="15" customHeight="1">
      <c r="A7" s="525"/>
      <c r="B7" s="511"/>
      <c r="C7" s="352" t="s">
        <v>1838</v>
      </c>
      <c r="D7" s="354" t="s">
        <v>1839</v>
      </c>
    </row>
    <row r="8" spans="1:4" ht="15" customHeight="1">
      <c r="A8" s="525"/>
      <c r="B8" s="547" t="s">
        <v>1840</v>
      </c>
      <c r="C8" s="352" t="s">
        <v>1841</v>
      </c>
      <c r="D8" s="354" t="s">
        <v>1842</v>
      </c>
    </row>
    <row r="9" spans="1:4" ht="15" customHeight="1">
      <c r="A9" s="525"/>
      <c r="B9" s="525"/>
      <c r="C9" s="352" t="s">
        <v>1843</v>
      </c>
      <c r="D9" s="354" t="s">
        <v>1844</v>
      </c>
    </row>
    <row r="10" spans="1:4" ht="15" customHeight="1">
      <c r="A10" s="525"/>
      <c r="B10" s="525"/>
      <c r="C10" s="352" t="s">
        <v>1845</v>
      </c>
      <c r="D10" s="354" t="s">
        <v>1846</v>
      </c>
    </row>
    <row r="11" spans="1:4" ht="15" customHeight="1">
      <c r="A11" s="525"/>
      <c r="B11" s="525"/>
      <c r="C11" s="352" t="s">
        <v>1847</v>
      </c>
      <c r="D11" s="354" t="s">
        <v>1848</v>
      </c>
    </row>
    <row r="12" spans="1:4" ht="15" customHeight="1">
      <c r="A12" s="525"/>
      <c r="B12" s="511"/>
      <c r="C12" s="352" t="s">
        <v>1849</v>
      </c>
      <c r="D12" s="354" t="s">
        <v>1850</v>
      </c>
    </row>
    <row r="13" spans="1:4" ht="15" customHeight="1">
      <c r="A13" s="525"/>
      <c r="B13" s="547" t="s">
        <v>1851</v>
      </c>
      <c r="C13" s="352" t="s">
        <v>1852</v>
      </c>
      <c r="D13" s="354" t="s">
        <v>1853</v>
      </c>
    </row>
    <row r="14" spans="1:4" ht="15" customHeight="1">
      <c r="A14" s="525"/>
      <c r="B14" s="525"/>
      <c r="C14" s="352" t="s">
        <v>1854</v>
      </c>
      <c r="D14" s="354" t="s">
        <v>1855</v>
      </c>
    </row>
    <row r="15" spans="1:4" ht="15" customHeight="1">
      <c r="A15" s="525"/>
      <c r="B15" s="525"/>
      <c r="C15" s="352" t="s">
        <v>1856</v>
      </c>
      <c r="D15" s="354" t="s">
        <v>1857</v>
      </c>
    </row>
    <row r="16" spans="1:4" ht="15" customHeight="1">
      <c r="A16" s="525"/>
      <c r="B16" s="511"/>
      <c r="C16" s="352" t="s">
        <v>1858</v>
      </c>
      <c r="D16" s="354" t="s">
        <v>1859</v>
      </c>
    </row>
    <row r="17" spans="1:4" ht="15" customHeight="1">
      <c r="A17" s="525"/>
      <c r="B17" s="547" t="s">
        <v>1860</v>
      </c>
      <c r="C17" s="352" t="s">
        <v>1861</v>
      </c>
      <c r="D17" s="354" t="s">
        <v>1862</v>
      </c>
    </row>
    <row r="18" spans="1:4" ht="15" customHeight="1">
      <c r="A18" s="525"/>
      <c r="B18" s="525"/>
      <c r="C18" s="352" t="s">
        <v>1863</v>
      </c>
      <c r="D18" s="354" t="s">
        <v>1864</v>
      </c>
    </row>
    <row r="19" spans="1:4" ht="15" customHeight="1">
      <c r="A19" s="525"/>
      <c r="B19" s="525"/>
      <c r="C19" s="352" t="s">
        <v>1865</v>
      </c>
      <c r="D19" s="354" t="s">
        <v>1866</v>
      </c>
    </row>
    <row r="20" spans="1:4" ht="15" customHeight="1">
      <c r="A20" s="525"/>
      <c r="B20" s="525"/>
      <c r="C20" s="352" t="s">
        <v>1867</v>
      </c>
      <c r="D20" s="354" t="s">
        <v>1868</v>
      </c>
    </row>
    <row r="21" spans="1:4" ht="15" customHeight="1">
      <c r="A21" s="525"/>
      <c r="B21" s="525"/>
      <c r="C21" s="352" t="s">
        <v>1869</v>
      </c>
      <c r="D21" s="354" t="s">
        <v>1870</v>
      </c>
    </row>
    <row r="22" spans="1:4" ht="15" customHeight="1">
      <c r="A22" s="525"/>
      <c r="B22" s="511"/>
      <c r="C22" s="352" t="s">
        <v>1871</v>
      </c>
      <c r="D22" s="354" t="s">
        <v>1872</v>
      </c>
    </row>
    <row r="23" spans="1:4" ht="15" customHeight="1">
      <c r="A23" s="525"/>
      <c r="B23" s="547" t="s">
        <v>1873</v>
      </c>
      <c r="C23" s="352" t="s">
        <v>1874</v>
      </c>
      <c r="D23" s="354" t="s">
        <v>1875</v>
      </c>
    </row>
    <row r="24" spans="1:4" ht="15" customHeight="1">
      <c r="A24" s="525"/>
      <c r="B24" s="525"/>
      <c r="C24" s="352" t="s">
        <v>1876</v>
      </c>
      <c r="D24" s="354" t="s">
        <v>1875</v>
      </c>
    </row>
    <row r="25" spans="1:4" ht="15" customHeight="1">
      <c r="A25" s="511"/>
      <c r="B25" s="511"/>
      <c r="C25" s="352" t="s">
        <v>1877</v>
      </c>
      <c r="D25" s="354" t="s">
        <v>1878</v>
      </c>
    </row>
    <row r="26" spans="1:4" ht="15" customHeight="1">
      <c r="A26" s="551" t="s">
        <v>1879</v>
      </c>
      <c r="B26" s="547" t="s">
        <v>1880</v>
      </c>
      <c r="C26" s="352" t="s">
        <v>1881</v>
      </c>
      <c r="D26" s="354" t="s">
        <v>1882</v>
      </c>
    </row>
    <row r="27" spans="1:4" ht="15" customHeight="1">
      <c r="A27" s="525"/>
      <c r="B27" s="525"/>
      <c r="C27" s="352" t="s">
        <v>1883</v>
      </c>
      <c r="D27" s="354" t="s">
        <v>1884</v>
      </c>
    </row>
    <row r="28" spans="1:4" ht="15" customHeight="1">
      <c r="A28" s="525"/>
      <c r="B28" s="525"/>
      <c r="C28" s="352" t="s">
        <v>1885</v>
      </c>
      <c r="D28" s="354" t="s">
        <v>1886</v>
      </c>
    </row>
    <row r="29" spans="1:4" ht="15" customHeight="1">
      <c r="A29" s="525"/>
      <c r="B29" s="525"/>
      <c r="C29" s="352" t="s">
        <v>1887</v>
      </c>
      <c r="D29" s="354" t="s">
        <v>1888</v>
      </c>
    </row>
    <row r="30" spans="1:4" ht="15" customHeight="1">
      <c r="A30" s="525"/>
      <c r="B30" s="511"/>
      <c r="C30" s="352" t="s">
        <v>1889</v>
      </c>
      <c r="D30" s="354" t="s">
        <v>1890</v>
      </c>
    </row>
    <row r="31" spans="1:4" ht="15" customHeight="1">
      <c r="A31" s="525"/>
      <c r="B31" s="547" t="s">
        <v>1891</v>
      </c>
      <c r="C31" s="352" t="s">
        <v>1892</v>
      </c>
      <c r="D31" s="354" t="s">
        <v>1893</v>
      </c>
    </row>
    <row r="32" spans="1:4" ht="15" customHeight="1">
      <c r="A32" s="525"/>
      <c r="B32" s="525"/>
      <c r="C32" s="352" t="s">
        <v>1894</v>
      </c>
      <c r="D32" s="354" t="s">
        <v>1895</v>
      </c>
    </row>
    <row r="33" spans="1:4" ht="15" customHeight="1">
      <c r="A33" s="525"/>
      <c r="B33" s="525"/>
      <c r="C33" s="352" t="s">
        <v>1896</v>
      </c>
      <c r="D33" s="354" t="s">
        <v>1897</v>
      </c>
    </row>
    <row r="34" spans="1:4" ht="15" customHeight="1">
      <c r="A34" s="525"/>
      <c r="B34" s="525"/>
      <c r="C34" s="352" t="s">
        <v>1898</v>
      </c>
      <c r="D34" s="354" t="s">
        <v>1895</v>
      </c>
    </row>
    <row r="35" spans="1:4" ht="15" customHeight="1">
      <c r="A35" s="525"/>
      <c r="B35" s="511"/>
      <c r="C35" s="352" t="s">
        <v>1899</v>
      </c>
      <c r="D35" s="354" t="s">
        <v>1900</v>
      </c>
    </row>
    <row r="36" spans="1:4" ht="15" customHeight="1">
      <c r="A36" s="525"/>
      <c r="B36" s="547" t="s">
        <v>1901</v>
      </c>
      <c r="C36" s="352" t="s">
        <v>1902</v>
      </c>
      <c r="D36" s="354" t="s">
        <v>1903</v>
      </c>
    </row>
    <row r="37" spans="1:4" ht="15" customHeight="1">
      <c r="A37" s="525"/>
      <c r="B37" s="525"/>
      <c r="C37" s="352" t="s">
        <v>1904</v>
      </c>
      <c r="D37" s="354" t="s">
        <v>1905</v>
      </c>
    </row>
    <row r="38" spans="1:4" ht="15" customHeight="1">
      <c r="A38" s="525"/>
      <c r="B38" s="525"/>
      <c r="C38" s="352" t="s">
        <v>1906</v>
      </c>
      <c r="D38" s="354" t="s">
        <v>1907</v>
      </c>
    </row>
    <row r="39" spans="1:4" ht="15" customHeight="1">
      <c r="A39" s="525"/>
      <c r="B39" s="525"/>
      <c r="C39" s="352" t="s">
        <v>1908</v>
      </c>
      <c r="D39" s="354" t="s">
        <v>1909</v>
      </c>
    </row>
    <row r="40" spans="1:4" ht="15" customHeight="1">
      <c r="A40" s="525"/>
      <c r="B40" s="525"/>
      <c r="C40" s="352" t="s">
        <v>1910</v>
      </c>
      <c r="D40" s="354" t="s">
        <v>1911</v>
      </c>
    </row>
    <row r="41" spans="1:4" ht="15" customHeight="1">
      <c r="A41" s="525"/>
      <c r="B41" s="525"/>
      <c r="C41" s="352" t="s">
        <v>1912</v>
      </c>
      <c r="D41" s="354" t="s">
        <v>1913</v>
      </c>
    </row>
    <row r="42" spans="1:4" ht="15" customHeight="1">
      <c r="A42" s="525"/>
      <c r="B42" s="511"/>
      <c r="C42" s="352" t="s">
        <v>1914</v>
      </c>
      <c r="D42" s="354" t="s">
        <v>1915</v>
      </c>
    </row>
    <row r="43" spans="1:4" ht="15" customHeight="1">
      <c r="A43" s="525"/>
      <c r="B43" s="547" t="s">
        <v>1916</v>
      </c>
      <c r="C43" s="352" t="s">
        <v>1917</v>
      </c>
      <c r="D43" s="354" t="s">
        <v>1918</v>
      </c>
    </row>
    <row r="44" spans="1:4" ht="15" customHeight="1">
      <c r="A44" s="525"/>
      <c r="B44" s="525"/>
      <c r="C44" s="352" t="s">
        <v>1919</v>
      </c>
      <c r="D44" s="354" t="s">
        <v>1920</v>
      </c>
    </row>
    <row r="45" spans="1:4" ht="15" customHeight="1">
      <c r="A45" s="525"/>
      <c r="B45" s="525"/>
      <c r="C45" s="352" t="s">
        <v>1921</v>
      </c>
      <c r="D45" s="354" t="s">
        <v>1922</v>
      </c>
    </row>
    <row r="46" spans="1:4" ht="15" customHeight="1">
      <c r="A46" s="525"/>
      <c r="B46" s="525"/>
      <c r="C46" s="352" t="s">
        <v>1923</v>
      </c>
      <c r="D46" s="354" t="s">
        <v>1924</v>
      </c>
    </row>
    <row r="47" spans="1:4" ht="13.15">
      <c r="A47" s="525"/>
      <c r="B47" s="525"/>
      <c r="C47" s="352" t="s">
        <v>1925</v>
      </c>
      <c r="D47" s="354" t="s">
        <v>1926</v>
      </c>
    </row>
    <row r="48" spans="1:4" ht="13.15">
      <c r="A48" s="525"/>
      <c r="B48" s="525"/>
      <c r="C48" s="352" t="s">
        <v>1927</v>
      </c>
      <c r="D48" s="354" t="s">
        <v>1928</v>
      </c>
    </row>
    <row r="49" spans="1:4" ht="13.15">
      <c r="A49" s="525"/>
      <c r="B49" s="525"/>
      <c r="C49" s="352" t="s">
        <v>1929</v>
      </c>
      <c r="D49" s="354" t="s">
        <v>1930</v>
      </c>
    </row>
    <row r="50" spans="1:4" ht="13.15">
      <c r="A50" s="525"/>
      <c r="B50" s="525"/>
      <c r="C50" s="352" t="s">
        <v>1931</v>
      </c>
      <c r="D50" s="354" t="s">
        <v>1932</v>
      </c>
    </row>
    <row r="51" spans="1:4" ht="13.15">
      <c r="A51" s="525"/>
      <c r="B51" s="525"/>
      <c r="C51" s="352" t="s">
        <v>1933</v>
      </c>
      <c r="D51" s="354" t="s">
        <v>1934</v>
      </c>
    </row>
    <row r="52" spans="1:4" ht="13.15">
      <c r="A52" s="525"/>
      <c r="B52" s="525"/>
      <c r="C52" s="352" t="s">
        <v>1935</v>
      </c>
      <c r="D52" s="354" t="s">
        <v>1936</v>
      </c>
    </row>
    <row r="53" spans="1:4" ht="13.15">
      <c r="A53" s="525"/>
      <c r="B53" s="525"/>
      <c r="C53" s="352" t="s">
        <v>1937</v>
      </c>
      <c r="D53" s="354" t="s">
        <v>1938</v>
      </c>
    </row>
    <row r="54" spans="1:4" ht="13.15">
      <c r="A54" s="525"/>
      <c r="B54" s="511"/>
      <c r="C54" s="352" t="s">
        <v>1939</v>
      </c>
      <c r="D54" s="354" t="s">
        <v>1940</v>
      </c>
    </row>
    <row r="55" spans="1:4" ht="13.15">
      <c r="A55" s="525"/>
      <c r="B55" s="547" t="s">
        <v>1941</v>
      </c>
      <c r="C55" s="352" t="s">
        <v>1942</v>
      </c>
      <c r="D55" s="354" t="s">
        <v>1943</v>
      </c>
    </row>
    <row r="56" spans="1:4" ht="13.15">
      <c r="A56" s="525"/>
      <c r="B56" s="511"/>
      <c r="C56" s="352" t="s">
        <v>1944</v>
      </c>
      <c r="D56" s="354" t="s">
        <v>1945</v>
      </c>
    </row>
    <row r="57" spans="1:4" ht="13.15">
      <c r="A57" s="525"/>
      <c r="B57" s="547" t="s">
        <v>1946</v>
      </c>
      <c r="C57" s="352" t="s">
        <v>1947</v>
      </c>
      <c r="D57" s="354" t="s">
        <v>1948</v>
      </c>
    </row>
    <row r="58" spans="1:4" ht="13.15">
      <c r="A58" s="525"/>
      <c r="B58" s="525"/>
      <c r="C58" s="352" t="s">
        <v>1949</v>
      </c>
      <c r="D58" s="354" t="s">
        <v>1950</v>
      </c>
    </row>
    <row r="59" spans="1:4" ht="13.15">
      <c r="A59" s="525"/>
      <c r="B59" s="525"/>
      <c r="C59" s="352" t="s">
        <v>1951</v>
      </c>
      <c r="D59" s="354" t="s">
        <v>1952</v>
      </c>
    </row>
    <row r="60" spans="1:4" ht="13.15">
      <c r="A60" s="511"/>
      <c r="B60" s="511"/>
      <c r="C60" s="352" t="s">
        <v>1953</v>
      </c>
      <c r="D60" s="354" t="s">
        <v>1954</v>
      </c>
    </row>
    <row r="61" spans="1:4" ht="13.15">
      <c r="A61" s="546" t="s">
        <v>1955</v>
      </c>
      <c r="B61" s="547" t="s">
        <v>1956</v>
      </c>
      <c r="C61" s="352" t="s">
        <v>1957</v>
      </c>
      <c r="D61" s="354" t="s">
        <v>1958</v>
      </c>
    </row>
    <row r="62" spans="1:4" ht="13.15">
      <c r="A62" s="525"/>
      <c r="B62" s="525"/>
      <c r="C62" s="352" t="s">
        <v>1959</v>
      </c>
      <c r="D62" s="354" t="s">
        <v>1960</v>
      </c>
    </row>
    <row r="63" spans="1:4" ht="13.15">
      <c r="A63" s="525"/>
      <c r="B63" s="525"/>
      <c r="C63" s="352" t="s">
        <v>1961</v>
      </c>
      <c r="D63" s="354" t="s">
        <v>1962</v>
      </c>
    </row>
    <row r="64" spans="1:4" ht="13.15">
      <c r="A64" s="525"/>
      <c r="B64" s="525"/>
      <c r="C64" s="352" t="s">
        <v>1963</v>
      </c>
      <c r="D64" s="354" t="s">
        <v>1964</v>
      </c>
    </row>
    <row r="65" spans="1:4" ht="13.15">
      <c r="A65" s="525"/>
      <c r="B65" s="511"/>
      <c r="C65" s="352" t="s">
        <v>1965</v>
      </c>
      <c r="D65" s="354" t="s">
        <v>1966</v>
      </c>
    </row>
    <row r="66" spans="1:4" ht="13.15">
      <c r="A66" s="525"/>
      <c r="B66" s="547" t="s">
        <v>1967</v>
      </c>
      <c r="C66" s="352" t="s">
        <v>1968</v>
      </c>
      <c r="D66" s="354" t="s">
        <v>1969</v>
      </c>
    </row>
    <row r="67" spans="1:4" ht="13.15">
      <c r="A67" s="525"/>
      <c r="B67" s="525"/>
      <c r="C67" s="352" t="s">
        <v>1970</v>
      </c>
      <c r="D67" s="354" t="s">
        <v>1971</v>
      </c>
    </row>
    <row r="68" spans="1:4" ht="13.15">
      <c r="A68" s="525"/>
      <c r="B68" s="525"/>
      <c r="C68" s="352" t="s">
        <v>1972</v>
      </c>
      <c r="D68" s="354" t="s">
        <v>1973</v>
      </c>
    </row>
    <row r="69" spans="1:4" ht="13.15">
      <c r="A69" s="525"/>
      <c r="B69" s="525"/>
      <c r="C69" s="352" t="s">
        <v>1974</v>
      </c>
      <c r="D69" s="354" t="s">
        <v>1975</v>
      </c>
    </row>
    <row r="70" spans="1:4" ht="13.15">
      <c r="A70" s="525"/>
      <c r="B70" s="525"/>
      <c r="C70" s="352" t="s">
        <v>1976</v>
      </c>
      <c r="D70" s="354" t="s">
        <v>1977</v>
      </c>
    </row>
    <row r="71" spans="1:4" ht="13.15">
      <c r="A71" s="525"/>
      <c r="B71" s="525"/>
      <c r="C71" s="352" t="s">
        <v>1978</v>
      </c>
      <c r="D71" s="354" t="s">
        <v>1979</v>
      </c>
    </row>
    <row r="72" spans="1:4" ht="13.15">
      <c r="A72" s="525"/>
      <c r="B72" s="525"/>
      <c r="C72" s="352" t="s">
        <v>1980</v>
      </c>
      <c r="D72" s="354" t="s">
        <v>1981</v>
      </c>
    </row>
    <row r="73" spans="1:4" ht="13.15">
      <c r="A73" s="525"/>
      <c r="B73" s="511"/>
      <c r="C73" s="352" t="s">
        <v>1982</v>
      </c>
      <c r="D73" s="354" t="s">
        <v>1983</v>
      </c>
    </row>
    <row r="74" spans="1:4" ht="13.15">
      <c r="A74" s="525"/>
      <c r="B74" s="547" t="s">
        <v>1984</v>
      </c>
      <c r="C74" s="352" t="s">
        <v>1985</v>
      </c>
      <c r="D74" s="354" t="s">
        <v>1986</v>
      </c>
    </row>
    <row r="75" spans="1:4" ht="13.15">
      <c r="A75" s="525"/>
      <c r="B75" s="525"/>
      <c r="C75" s="352" t="s">
        <v>1987</v>
      </c>
      <c r="D75" s="354" t="s">
        <v>1988</v>
      </c>
    </row>
    <row r="76" spans="1:4" ht="13.15">
      <c r="A76" s="525"/>
      <c r="B76" s="525"/>
      <c r="C76" s="352" t="s">
        <v>1989</v>
      </c>
      <c r="D76" s="354" t="s">
        <v>1990</v>
      </c>
    </row>
    <row r="77" spans="1:4" ht="13.15">
      <c r="A77" s="525"/>
      <c r="B77" s="525"/>
      <c r="C77" s="352" t="s">
        <v>1991</v>
      </c>
      <c r="D77" s="354" t="s">
        <v>1992</v>
      </c>
    </row>
    <row r="78" spans="1:4" ht="13.15">
      <c r="A78" s="511"/>
      <c r="B78" s="511"/>
      <c r="C78" s="352" t="s">
        <v>1993</v>
      </c>
      <c r="D78" s="354" t="s">
        <v>1994</v>
      </c>
    </row>
    <row r="79" spans="1:4" ht="39.4">
      <c r="A79" s="548" t="s">
        <v>1995</v>
      </c>
      <c r="B79" s="355" t="s">
        <v>1996</v>
      </c>
      <c r="C79" s="352" t="s">
        <v>1997</v>
      </c>
      <c r="D79" s="354" t="s">
        <v>1998</v>
      </c>
    </row>
    <row r="80" spans="1:4" ht="13.15">
      <c r="A80" s="525"/>
      <c r="B80" s="547" t="s">
        <v>1999</v>
      </c>
      <c r="C80" s="352" t="s">
        <v>2000</v>
      </c>
      <c r="D80" s="354" t="s">
        <v>2001</v>
      </c>
    </row>
    <row r="81" spans="1:4" ht="13.15">
      <c r="A81" s="525"/>
      <c r="B81" s="525"/>
      <c r="C81" s="352" t="s">
        <v>2002</v>
      </c>
      <c r="D81" s="354" t="s">
        <v>2003</v>
      </c>
    </row>
    <row r="82" spans="1:4" ht="13.15">
      <c r="A82" s="525"/>
      <c r="B82" s="525"/>
      <c r="C82" s="352" t="s">
        <v>2004</v>
      </c>
      <c r="D82" s="354" t="s">
        <v>2005</v>
      </c>
    </row>
    <row r="83" spans="1:4" ht="13.15">
      <c r="A83" s="525"/>
      <c r="B83" s="525"/>
      <c r="C83" s="352" t="s">
        <v>2006</v>
      </c>
      <c r="D83" s="354" t="s">
        <v>2007</v>
      </c>
    </row>
    <row r="84" spans="1:4" ht="13.15">
      <c r="A84" s="525"/>
      <c r="B84" s="511"/>
      <c r="C84" s="352" t="s">
        <v>2008</v>
      </c>
      <c r="D84" s="354" t="s">
        <v>2009</v>
      </c>
    </row>
    <row r="85" spans="1:4" ht="13.15">
      <c r="A85" s="525"/>
      <c r="B85" s="547" t="s">
        <v>2010</v>
      </c>
      <c r="C85" s="352" t="s">
        <v>2011</v>
      </c>
      <c r="D85" s="354" t="s">
        <v>2012</v>
      </c>
    </row>
    <row r="86" spans="1:4" ht="13.15">
      <c r="A86" s="525"/>
      <c r="B86" s="525"/>
      <c r="C86" s="352" t="s">
        <v>2013</v>
      </c>
      <c r="D86" s="354" t="s">
        <v>2014</v>
      </c>
    </row>
    <row r="87" spans="1:4" ht="13.15">
      <c r="A87" s="525"/>
      <c r="B87" s="525"/>
      <c r="C87" s="352" t="s">
        <v>2015</v>
      </c>
      <c r="D87" s="354" t="s">
        <v>2016</v>
      </c>
    </row>
    <row r="88" spans="1:4" ht="13.15">
      <c r="A88" s="525"/>
      <c r="B88" s="511"/>
      <c r="C88" s="352" t="s">
        <v>2017</v>
      </c>
      <c r="D88" s="354" t="s">
        <v>2018</v>
      </c>
    </row>
    <row r="89" spans="1:4" ht="13.15">
      <c r="A89" s="525"/>
      <c r="B89" s="547" t="s">
        <v>2019</v>
      </c>
      <c r="C89" s="352" t="s">
        <v>2020</v>
      </c>
      <c r="D89" s="354" t="s">
        <v>2021</v>
      </c>
    </row>
    <row r="90" spans="1:4" ht="13.15">
      <c r="A90" s="525"/>
      <c r="B90" s="525"/>
      <c r="C90" s="352" t="s">
        <v>2022</v>
      </c>
      <c r="D90" s="354" t="s">
        <v>2021</v>
      </c>
    </row>
    <row r="91" spans="1:4" ht="13.15">
      <c r="A91" s="525"/>
      <c r="B91" s="511"/>
      <c r="C91" s="352" t="s">
        <v>2023</v>
      </c>
      <c r="D91" s="354" t="s">
        <v>2024</v>
      </c>
    </row>
    <row r="92" spans="1:4" ht="13.15">
      <c r="A92" s="525"/>
      <c r="B92" s="547" t="s">
        <v>2025</v>
      </c>
      <c r="C92" s="352" t="s">
        <v>2026</v>
      </c>
      <c r="D92" s="354" t="s">
        <v>2007</v>
      </c>
    </row>
    <row r="93" spans="1:4" ht="13.15">
      <c r="A93" s="511"/>
      <c r="B93" s="511"/>
      <c r="C93" s="352" t="s">
        <v>2027</v>
      </c>
      <c r="D93" s="354" t="s">
        <v>2007</v>
      </c>
    </row>
    <row r="94" spans="1:4" ht="39.4">
      <c r="A94" s="549" t="s">
        <v>2028</v>
      </c>
      <c r="B94" s="355" t="s">
        <v>2029</v>
      </c>
      <c r="C94" s="352" t="s">
        <v>2030</v>
      </c>
      <c r="D94" s="354" t="s">
        <v>2031</v>
      </c>
    </row>
    <row r="95" spans="1:4" ht="13.15">
      <c r="A95" s="525"/>
      <c r="B95" s="547" t="s">
        <v>2032</v>
      </c>
      <c r="C95" s="352" t="s">
        <v>2033</v>
      </c>
      <c r="D95" s="354" t="s">
        <v>2007</v>
      </c>
    </row>
    <row r="96" spans="1:4" ht="13.15">
      <c r="A96" s="525"/>
      <c r="B96" s="511"/>
      <c r="C96" s="352" t="s">
        <v>2034</v>
      </c>
      <c r="D96" s="354" t="s">
        <v>2007</v>
      </c>
    </row>
    <row r="97" spans="1:4" ht="13.15">
      <c r="A97" s="525"/>
      <c r="B97" s="547" t="s">
        <v>2035</v>
      </c>
      <c r="C97" s="352" t="s">
        <v>2036</v>
      </c>
      <c r="D97" s="356"/>
    </row>
    <row r="98" spans="1:4" ht="13.15">
      <c r="A98" s="525"/>
      <c r="B98" s="525"/>
      <c r="C98" s="352" t="s">
        <v>2037</v>
      </c>
      <c r="D98" s="356"/>
    </row>
    <row r="99" spans="1:4" ht="13.15">
      <c r="A99" s="511"/>
      <c r="B99" s="511"/>
      <c r="C99" s="352" t="s">
        <v>2038</v>
      </c>
      <c r="D99" s="354" t="s">
        <v>2014</v>
      </c>
    </row>
    <row r="100" spans="1:4" ht="15.75">
      <c r="A100" s="357">
        <v>5</v>
      </c>
      <c r="B100" s="357">
        <v>22</v>
      </c>
      <c r="C100" s="358">
        <v>98</v>
      </c>
      <c r="D100" s="357">
        <v>96</v>
      </c>
    </row>
    <row r="101" spans="1:4" ht="12.75">
      <c r="A101" s="268"/>
      <c r="B101" s="277"/>
      <c r="C101" s="273"/>
    </row>
    <row r="102" spans="1:4" ht="12.75">
      <c r="A102" s="268"/>
      <c r="B102" s="277"/>
      <c r="C102" s="273"/>
    </row>
    <row r="103" spans="1:4" ht="12.75">
      <c r="A103" s="268"/>
      <c r="B103" s="277"/>
      <c r="C103" s="273"/>
    </row>
    <row r="104" spans="1:4" ht="12.75">
      <c r="A104" s="268"/>
      <c r="B104" s="277"/>
      <c r="C104" s="273"/>
    </row>
    <row r="105" spans="1:4" ht="12.75">
      <c r="A105" s="268"/>
      <c r="B105" s="277"/>
      <c r="C105" s="273"/>
    </row>
    <row r="106" spans="1:4" ht="12.75">
      <c r="A106" s="268"/>
      <c r="B106" s="277"/>
      <c r="C106" s="273"/>
    </row>
    <row r="107" spans="1:4" ht="12.75">
      <c r="A107" s="268"/>
      <c r="B107" s="277"/>
      <c r="C107" s="273"/>
    </row>
    <row r="108" spans="1:4" ht="12.75">
      <c r="A108" s="268"/>
      <c r="B108" s="277"/>
      <c r="C108" s="273"/>
    </row>
    <row r="109" spans="1:4" ht="12.75">
      <c r="A109" s="268"/>
      <c r="B109" s="277"/>
      <c r="C109" s="273"/>
    </row>
    <row r="110" spans="1:4" ht="12.75">
      <c r="A110" s="268"/>
      <c r="B110" s="277"/>
      <c r="C110" s="273"/>
    </row>
    <row r="111" spans="1:4" ht="12.75">
      <c r="A111" s="268"/>
      <c r="B111" s="277"/>
      <c r="C111" s="273"/>
    </row>
    <row r="112" spans="1:4" ht="12.75">
      <c r="A112" s="268"/>
      <c r="B112" s="277"/>
      <c r="C112" s="273"/>
    </row>
    <row r="113" spans="1:3" ht="12.75">
      <c r="A113" s="268"/>
      <c r="B113" s="277"/>
      <c r="C113" s="273"/>
    </row>
    <row r="114" spans="1:3" ht="12.75">
      <c r="A114" s="268"/>
      <c r="B114" s="277"/>
      <c r="C114" s="273"/>
    </row>
    <row r="115" spans="1:3" ht="12.75">
      <c r="A115" s="268"/>
      <c r="B115" s="277"/>
      <c r="C115" s="273"/>
    </row>
    <row r="116" spans="1:3" ht="12.75">
      <c r="A116" s="268"/>
      <c r="B116" s="277"/>
      <c r="C116" s="273"/>
    </row>
    <row r="117" spans="1:3" ht="12.75">
      <c r="A117" s="268"/>
      <c r="B117" s="277"/>
      <c r="C117" s="273"/>
    </row>
    <row r="118" spans="1:3" ht="12.75">
      <c r="A118" s="268"/>
      <c r="B118" s="277"/>
      <c r="C118" s="273"/>
    </row>
    <row r="119" spans="1:3" ht="12.75">
      <c r="A119" s="268"/>
      <c r="B119" s="277"/>
      <c r="C119" s="273"/>
    </row>
    <row r="120" spans="1:3" ht="12.75">
      <c r="A120" s="268"/>
      <c r="B120" s="277"/>
      <c r="C120" s="273"/>
    </row>
    <row r="121" spans="1:3" ht="12.75">
      <c r="A121" s="268"/>
      <c r="B121" s="277"/>
      <c r="C121" s="273"/>
    </row>
    <row r="122" spans="1:3" ht="12.75">
      <c r="A122" s="268"/>
      <c r="B122" s="277"/>
      <c r="C122" s="273"/>
    </row>
    <row r="123" spans="1:3" ht="12.75">
      <c r="A123" s="268"/>
      <c r="B123" s="277"/>
      <c r="C123" s="273"/>
    </row>
    <row r="124" spans="1:3" ht="12.75">
      <c r="A124" s="268"/>
      <c r="B124" s="277"/>
      <c r="C124" s="273"/>
    </row>
    <row r="125" spans="1:3" ht="12.75">
      <c r="A125" s="268"/>
      <c r="B125" s="277"/>
      <c r="C125" s="273"/>
    </row>
    <row r="126" spans="1:3" ht="12.75">
      <c r="A126" s="268"/>
      <c r="B126" s="277"/>
      <c r="C126" s="273"/>
    </row>
    <row r="127" spans="1:3" ht="12.75">
      <c r="A127" s="268"/>
      <c r="B127" s="277"/>
      <c r="C127" s="273"/>
    </row>
    <row r="128" spans="1:3" ht="12.75">
      <c r="A128" s="268"/>
      <c r="B128" s="277"/>
      <c r="C128" s="273"/>
    </row>
    <row r="129" spans="1:3" ht="12.75">
      <c r="A129" s="268"/>
      <c r="B129" s="277"/>
      <c r="C129" s="273"/>
    </row>
    <row r="130" spans="1:3" ht="12.75">
      <c r="A130" s="268"/>
      <c r="B130" s="277"/>
      <c r="C130" s="273"/>
    </row>
    <row r="131" spans="1:3" ht="12.75">
      <c r="A131" s="268"/>
      <c r="B131" s="277"/>
      <c r="C131" s="273"/>
    </row>
    <row r="132" spans="1:3" ht="12.75">
      <c r="A132" s="268"/>
      <c r="B132" s="277"/>
      <c r="C132" s="273"/>
    </row>
    <row r="133" spans="1:3" ht="12.75">
      <c r="A133" s="268"/>
      <c r="B133" s="277"/>
      <c r="C133" s="273"/>
    </row>
    <row r="134" spans="1:3" ht="12.75">
      <c r="A134" s="268"/>
      <c r="B134" s="277"/>
      <c r="C134" s="273"/>
    </row>
    <row r="135" spans="1:3" ht="12.75">
      <c r="A135" s="268"/>
      <c r="B135" s="277"/>
      <c r="C135" s="273"/>
    </row>
    <row r="136" spans="1:3" ht="12.75">
      <c r="A136" s="268"/>
      <c r="B136" s="277"/>
      <c r="C136" s="273"/>
    </row>
    <row r="137" spans="1:3" ht="12.75">
      <c r="A137" s="268"/>
      <c r="B137" s="277"/>
      <c r="C137" s="273"/>
    </row>
    <row r="138" spans="1:3" ht="12.75">
      <c r="A138" s="268"/>
      <c r="B138" s="277"/>
      <c r="C138" s="273"/>
    </row>
    <row r="139" spans="1:3" ht="12.75">
      <c r="A139" s="268"/>
      <c r="B139" s="277"/>
      <c r="C139" s="273"/>
    </row>
    <row r="140" spans="1:3" ht="12.75">
      <c r="A140" s="268"/>
      <c r="B140" s="277"/>
      <c r="C140" s="273"/>
    </row>
    <row r="141" spans="1:3" ht="12.75">
      <c r="A141" s="268"/>
      <c r="B141" s="277"/>
      <c r="C141" s="273"/>
    </row>
    <row r="142" spans="1:3" ht="12.75">
      <c r="A142" s="268"/>
      <c r="B142" s="277"/>
      <c r="C142" s="273"/>
    </row>
    <row r="143" spans="1:3" ht="12.75">
      <c r="A143" s="268"/>
      <c r="B143" s="277"/>
      <c r="C143" s="273"/>
    </row>
    <row r="144" spans="1:3" ht="12.75">
      <c r="A144" s="268"/>
      <c r="B144" s="277"/>
      <c r="C144" s="273"/>
    </row>
    <row r="145" spans="1:3" ht="12.75">
      <c r="A145" s="268"/>
      <c r="B145" s="277"/>
      <c r="C145" s="273"/>
    </row>
    <row r="146" spans="1:3" ht="12.75">
      <c r="A146" s="268"/>
      <c r="B146" s="277"/>
      <c r="C146" s="273"/>
    </row>
    <row r="147" spans="1:3" ht="12.75">
      <c r="A147" s="268"/>
      <c r="B147" s="277"/>
      <c r="C147" s="273"/>
    </row>
    <row r="148" spans="1:3" ht="12.75">
      <c r="A148" s="268"/>
      <c r="B148" s="277"/>
      <c r="C148" s="273"/>
    </row>
    <row r="149" spans="1:3" ht="12.75">
      <c r="A149" s="268"/>
      <c r="B149" s="277"/>
      <c r="C149" s="273"/>
    </row>
    <row r="150" spans="1:3" ht="12.75">
      <c r="A150" s="268"/>
      <c r="B150" s="277"/>
      <c r="C150" s="273"/>
    </row>
    <row r="151" spans="1:3" ht="12.75">
      <c r="A151" s="268"/>
      <c r="B151" s="277"/>
      <c r="C151" s="273"/>
    </row>
    <row r="152" spans="1:3" ht="12.75">
      <c r="A152" s="268"/>
      <c r="B152" s="277"/>
      <c r="C152" s="273"/>
    </row>
    <row r="153" spans="1:3" ht="12.75">
      <c r="A153" s="268"/>
      <c r="B153" s="277"/>
      <c r="C153" s="273"/>
    </row>
    <row r="154" spans="1:3" ht="12.75">
      <c r="A154" s="268"/>
      <c r="B154" s="277"/>
      <c r="C154" s="273"/>
    </row>
    <row r="155" spans="1:3" ht="12.75">
      <c r="A155" s="268"/>
      <c r="B155" s="277"/>
      <c r="C155" s="273"/>
    </row>
    <row r="156" spans="1:3" ht="12.75">
      <c r="A156" s="268"/>
      <c r="B156" s="277"/>
      <c r="C156" s="273"/>
    </row>
    <row r="157" spans="1:3" ht="12.75">
      <c r="A157" s="268"/>
      <c r="B157" s="277"/>
      <c r="C157" s="273"/>
    </row>
    <row r="158" spans="1:3" ht="12.75">
      <c r="A158" s="268"/>
      <c r="B158" s="277"/>
      <c r="C158" s="273"/>
    </row>
    <row r="159" spans="1:3" ht="12.75">
      <c r="A159" s="268"/>
      <c r="B159" s="277"/>
      <c r="C159" s="273"/>
    </row>
    <row r="160" spans="1:3" ht="12.75">
      <c r="A160" s="268"/>
      <c r="B160" s="277"/>
      <c r="C160" s="273"/>
    </row>
    <row r="161" spans="1:3" ht="12.75">
      <c r="A161" s="268"/>
      <c r="B161" s="277"/>
      <c r="C161" s="273"/>
    </row>
    <row r="162" spans="1:3" ht="12.75">
      <c r="A162" s="268"/>
      <c r="B162" s="277"/>
      <c r="C162" s="273"/>
    </row>
    <row r="163" spans="1:3" ht="12.75">
      <c r="A163" s="268"/>
      <c r="B163" s="277"/>
      <c r="C163" s="273"/>
    </row>
    <row r="164" spans="1:3" ht="12.75">
      <c r="A164" s="268"/>
      <c r="B164" s="277"/>
      <c r="C164" s="273"/>
    </row>
    <row r="165" spans="1:3" ht="12.75">
      <c r="A165" s="268"/>
      <c r="B165" s="277"/>
      <c r="C165" s="273"/>
    </row>
    <row r="166" spans="1:3" ht="12.75">
      <c r="A166" s="268"/>
      <c r="B166" s="277"/>
      <c r="C166" s="273"/>
    </row>
    <row r="167" spans="1:3" ht="12.75">
      <c r="A167" s="268"/>
      <c r="B167" s="277"/>
      <c r="C167" s="273"/>
    </row>
    <row r="168" spans="1:3" ht="12.75">
      <c r="A168" s="268"/>
      <c r="B168" s="277"/>
      <c r="C168" s="273"/>
    </row>
    <row r="169" spans="1:3" ht="12.75">
      <c r="A169" s="268"/>
      <c r="B169" s="277"/>
      <c r="C169" s="273"/>
    </row>
    <row r="170" spans="1:3" ht="12.75">
      <c r="A170" s="268"/>
      <c r="B170" s="277"/>
      <c r="C170" s="273"/>
    </row>
    <row r="171" spans="1:3" ht="12.75">
      <c r="A171" s="268"/>
      <c r="B171" s="277"/>
      <c r="C171" s="273"/>
    </row>
    <row r="172" spans="1:3" ht="12.75">
      <c r="A172" s="268"/>
      <c r="B172" s="277"/>
      <c r="C172" s="273"/>
    </row>
    <row r="173" spans="1:3" ht="12.75">
      <c r="A173" s="268"/>
      <c r="B173" s="277"/>
      <c r="C173" s="273"/>
    </row>
    <row r="174" spans="1:3" ht="12.75">
      <c r="A174" s="268"/>
      <c r="B174" s="277"/>
      <c r="C174" s="273"/>
    </row>
    <row r="175" spans="1:3" ht="12.75">
      <c r="A175" s="268"/>
      <c r="B175" s="277"/>
      <c r="C175" s="273"/>
    </row>
    <row r="176" spans="1:3" ht="12.75">
      <c r="A176" s="268"/>
      <c r="B176" s="277"/>
      <c r="C176" s="273"/>
    </row>
    <row r="177" spans="1:3" ht="12.75">
      <c r="A177" s="268"/>
      <c r="B177" s="277"/>
      <c r="C177" s="273"/>
    </row>
    <row r="178" spans="1:3" ht="12.75">
      <c r="A178" s="268"/>
      <c r="B178" s="277"/>
      <c r="C178" s="273"/>
    </row>
    <row r="179" spans="1:3" ht="12.75">
      <c r="A179" s="268"/>
      <c r="B179" s="277"/>
      <c r="C179" s="273"/>
    </row>
    <row r="180" spans="1:3" ht="12.75">
      <c r="A180" s="268"/>
      <c r="B180" s="277"/>
      <c r="C180" s="273"/>
    </row>
    <row r="181" spans="1:3" ht="12.75">
      <c r="A181" s="268"/>
      <c r="B181" s="277"/>
      <c r="C181" s="273"/>
    </row>
    <row r="182" spans="1:3" ht="12.75">
      <c r="A182" s="268"/>
      <c r="B182" s="277"/>
      <c r="C182" s="273"/>
    </row>
    <row r="183" spans="1:3" ht="12.75">
      <c r="A183" s="268"/>
      <c r="B183" s="277"/>
      <c r="C183" s="273"/>
    </row>
    <row r="184" spans="1:3" ht="12.75">
      <c r="A184" s="268"/>
      <c r="B184" s="277"/>
      <c r="C184" s="273"/>
    </row>
    <row r="185" spans="1:3" ht="12.75">
      <c r="A185" s="268"/>
      <c r="B185" s="277"/>
      <c r="C185" s="273"/>
    </row>
    <row r="186" spans="1:3" ht="12.75">
      <c r="A186" s="268"/>
      <c r="B186" s="277"/>
      <c r="C186" s="273"/>
    </row>
    <row r="187" spans="1:3" ht="12.75">
      <c r="A187" s="268"/>
      <c r="B187" s="277"/>
      <c r="C187" s="273"/>
    </row>
    <row r="188" spans="1:3" ht="12.75">
      <c r="A188" s="268"/>
      <c r="B188" s="277"/>
      <c r="C188" s="273"/>
    </row>
    <row r="189" spans="1:3" ht="12.75">
      <c r="A189" s="268"/>
      <c r="B189" s="277"/>
      <c r="C189" s="273"/>
    </row>
    <row r="190" spans="1:3" ht="12.75">
      <c r="A190" s="268"/>
      <c r="B190" s="277"/>
      <c r="C190" s="273"/>
    </row>
    <row r="191" spans="1:3" ht="12.75">
      <c r="A191" s="268"/>
      <c r="B191" s="277"/>
      <c r="C191" s="273"/>
    </row>
    <row r="192" spans="1:3" ht="12.75">
      <c r="A192" s="268"/>
      <c r="B192" s="277"/>
      <c r="C192" s="273"/>
    </row>
    <row r="193" spans="1:3" ht="12.75">
      <c r="A193" s="268"/>
      <c r="B193" s="277"/>
      <c r="C193" s="273"/>
    </row>
    <row r="194" spans="1:3" ht="12.75">
      <c r="A194" s="268"/>
      <c r="B194" s="277"/>
      <c r="C194" s="273"/>
    </row>
    <row r="195" spans="1:3" ht="12.75">
      <c r="A195" s="268"/>
      <c r="B195" s="277"/>
      <c r="C195" s="273"/>
    </row>
    <row r="196" spans="1:3" ht="12.75">
      <c r="A196" s="268"/>
      <c r="B196" s="277"/>
      <c r="C196" s="273"/>
    </row>
    <row r="197" spans="1:3" ht="12.75">
      <c r="A197" s="268"/>
      <c r="B197" s="277"/>
      <c r="C197" s="273"/>
    </row>
    <row r="198" spans="1:3" ht="12.75">
      <c r="A198" s="268"/>
      <c r="B198" s="277"/>
      <c r="C198" s="273"/>
    </row>
    <row r="199" spans="1:3" ht="12.75">
      <c r="A199" s="268"/>
      <c r="B199" s="277"/>
      <c r="C199" s="273"/>
    </row>
    <row r="200" spans="1:3" ht="12.75">
      <c r="A200" s="268"/>
      <c r="B200" s="277"/>
      <c r="C200" s="273"/>
    </row>
    <row r="201" spans="1:3" ht="12.75">
      <c r="A201" s="268"/>
      <c r="B201" s="277"/>
      <c r="C201" s="273"/>
    </row>
    <row r="202" spans="1:3" ht="12.75">
      <c r="A202" s="268"/>
      <c r="B202" s="277"/>
      <c r="C202" s="273"/>
    </row>
    <row r="203" spans="1:3" ht="12.75">
      <c r="A203" s="268"/>
      <c r="B203" s="277"/>
      <c r="C203" s="273"/>
    </row>
    <row r="204" spans="1:3" ht="12.75">
      <c r="A204" s="268"/>
      <c r="B204" s="277"/>
      <c r="C204" s="273"/>
    </row>
    <row r="205" spans="1:3" ht="12.75">
      <c r="A205" s="268"/>
      <c r="B205" s="277"/>
      <c r="C205" s="273"/>
    </row>
    <row r="206" spans="1:3" ht="12.75">
      <c r="A206" s="268"/>
      <c r="B206" s="277"/>
      <c r="C206" s="273"/>
    </row>
    <row r="207" spans="1:3" ht="12.75">
      <c r="A207" s="268"/>
      <c r="B207" s="277"/>
      <c r="C207" s="273"/>
    </row>
    <row r="208" spans="1:3" ht="12.75">
      <c r="A208" s="268"/>
      <c r="B208" s="277"/>
      <c r="C208" s="273"/>
    </row>
    <row r="209" spans="1:3" ht="12.75">
      <c r="A209" s="268"/>
      <c r="B209" s="277"/>
      <c r="C209" s="273"/>
    </row>
    <row r="210" spans="1:3" ht="12.75">
      <c r="A210" s="268"/>
      <c r="B210" s="277"/>
      <c r="C210" s="273"/>
    </row>
    <row r="211" spans="1:3" ht="12.75">
      <c r="A211" s="268"/>
      <c r="B211" s="277"/>
      <c r="C211" s="273"/>
    </row>
    <row r="212" spans="1:3" ht="12.75">
      <c r="A212" s="268"/>
      <c r="B212" s="277"/>
      <c r="C212" s="273"/>
    </row>
    <row r="213" spans="1:3" ht="12.75">
      <c r="A213" s="268"/>
      <c r="B213" s="277"/>
      <c r="C213" s="273"/>
    </row>
    <row r="214" spans="1:3" ht="12.75">
      <c r="A214" s="268"/>
      <c r="B214" s="277"/>
      <c r="C214" s="273"/>
    </row>
    <row r="215" spans="1:3" ht="12.75">
      <c r="A215" s="268"/>
      <c r="B215" s="277"/>
      <c r="C215" s="273"/>
    </row>
    <row r="216" spans="1:3" ht="12.75">
      <c r="A216" s="268"/>
      <c r="B216" s="277"/>
      <c r="C216" s="273"/>
    </row>
    <row r="217" spans="1:3" ht="12.75">
      <c r="A217" s="268"/>
      <c r="B217" s="277"/>
      <c r="C217" s="273"/>
    </row>
    <row r="218" spans="1:3" ht="12.75">
      <c r="A218" s="268"/>
      <c r="B218" s="277"/>
      <c r="C218" s="273"/>
    </row>
    <row r="219" spans="1:3" ht="12.75">
      <c r="A219" s="268"/>
      <c r="B219" s="277"/>
      <c r="C219" s="273"/>
    </row>
    <row r="220" spans="1:3" ht="12.75">
      <c r="A220" s="268"/>
      <c r="B220" s="277"/>
      <c r="C220" s="273"/>
    </row>
    <row r="221" spans="1:3" ht="12.75">
      <c r="A221" s="268"/>
      <c r="B221" s="277"/>
      <c r="C221" s="273"/>
    </row>
    <row r="222" spans="1:3" ht="12.75">
      <c r="A222" s="268"/>
      <c r="B222" s="277"/>
      <c r="C222" s="273"/>
    </row>
    <row r="223" spans="1:3" ht="12.75">
      <c r="A223" s="268"/>
      <c r="B223" s="277"/>
      <c r="C223" s="273"/>
    </row>
    <row r="224" spans="1:3" ht="12.75">
      <c r="A224" s="268"/>
      <c r="B224" s="277"/>
      <c r="C224" s="273"/>
    </row>
    <row r="225" spans="1:3" ht="12.75">
      <c r="A225" s="268"/>
      <c r="B225" s="277"/>
      <c r="C225" s="273"/>
    </row>
    <row r="226" spans="1:3" ht="12.75">
      <c r="A226" s="268"/>
      <c r="B226" s="277"/>
      <c r="C226" s="273"/>
    </row>
    <row r="227" spans="1:3" ht="12.75">
      <c r="A227" s="268"/>
      <c r="B227" s="277"/>
      <c r="C227" s="273"/>
    </row>
    <row r="228" spans="1:3" ht="12.75">
      <c r="A228" s="268"/>
      <c r="B228" s="277"/>
      <c r="C228" s="273"/>
    </row>
    <row r="229" spans="1:3" ht="12.75">
      <c r="A229" s="268"/>
      <c r="B229" s="277"/>
      <c r="C229" s="273"/>
    </row>
    <row r="230" spans="1:3" ht="12.75">
      <c r="A230" s="268"/>
      <c r="B230" s="277"/>
      <c r="C230" s="273"/>
    </row>
    <row r="231" spans="1:3" ht="12.75">
      <c r="A231" s="268"/>
      <c r="B231" s="277"/>
      <c r="C231" s="273"/>
    </row>
    <row r="232" spans="1:3" ht="12.75">
      <c r="A232" s="268"/>
      <c r="B232" s="277"/>
      <c r="C232" s="273"/>
    </row>
    <row r="233" spans="1:3" ht="12.75">
      <c r="A233" s="268"/>
      <c r="B233" s="277"/>
      <c r="C233" s="273"/>
    </row>
    <row r="234" spans="1:3" ht="12.75">
      <c r="A234" s="268"/>
      <c r="B234" s="277"/>
      <c r="C234" s="273"/>
    </row>
    <row r="235" spans="1:3" ht="12.75">
      <c r="A235" s="268"/>
      <c r="B235" s="277"/>
      <c r="C235" s="273"/>
    </row>
    <row r="236" spans="1:3" ht="12.75">
      <c r="A236" s="268"/>
      <c r="B236" s="277"/>
      <c r="C236" s="273"/>
    </row>
    <row r="237" spans="1:3" ht="12.75">
      <c r="A237" s="268"/>
      <c r="B237" s="277"/>
      <c r="C237" s="273"/>
    </row>
    <row r="238" spans="1:3" ht="12.75">
      <c r="A238" s="268"/>
      <c r="B238" s="277"/>
      <c r="C238" s="273"/>
    </row>
    <row r="239" spans="1:3" ht="12.75">
      <c r="A239" s="268"/>
      <c r="B239" s="277"/>
      <c r="C239" s="273"/>
    </row>
    <row r="240" spans="1:3" ht="12.75">
      <c r="A240" s="268"/>
      <c r="B240" s="277"/>
      <c r="C240" s="273"/>
    </row>
    <row r="241" spans="1:3" ht="12.75">
      <c r="A241" s="268"/>
      <c r="B241" s="277"/>
      <c r="C241" s="273"/>
    </row>
    <row r="242" spans="1:3" ht="12.75">
      <c r="A242" s="268"/>
      <c r="B242" s="277"/>
      <c r="C242" s="273"/>
    </row>
    <row r="243" spans="1:3" ht="12.75">
      <c r="A243" s="268"/>
      <c r="B243" s="277"/>
      <c r="C243" s="273"/>
    </row>
    <row r="244" spans="1:3" ht="12.75">
      <c r="A244" s="268"/>
      <c r="B244" s="277"/>
      <c r="C244" s="273"/>
    </row>
    <row r="245" spans="1:3" ht="12.75">
      <c r="A245" s="268"/>
      <c r="B245" s="277"/>
      <c r="C245" s="273"/>
    </row>
    <row r="246" spans="1:3" ht="12.75">
      <c r="A246" s="268"/>
      <c r="B246" s="277"/>
      <c r="C246" s="273"/>
    </row>
    <row r="247" spans="1:3" ht="12.75">
      <c r="A247" s="268"/>
      <c r="B247" s="277"/>
      <c r="C247" s="273"/>
    </row>
    <row r="248" spans="1:3" ht="12.75">
      <c r="A248" s="268"/>
      <c r="B248" s="277"/>
      <c r="C248" s="273"/>
    </row>
    <row r="249" spans="1:3" ht="12.75">
      <c r="A249" s="268"/>
      <c r="B249" s="277"/>
      <c r="C249" s="273"/>
    </row>
    <row r="250" spans="1:3" ht="12.75">
      <c r="A250" s="268"/>
      <c r="B250" s="277"/>
      <c r="C250" s="273"/>
    </row>
    <row r="251" spans="1:3" ht="12.75">
      <c r="A251" s="268"/>
      <c r="B251" s="277"/>
      <c r="C251" s="273"/>
    </row>
    <row r="252" spans="1:3" ht="12.75">
      <c r="A252" s="268"/>
      <c r="B252" s="277"/>
      <c r="C252" s="273"/>
    </row>
    <row r="253" spans="1:3" ht="12.75">
      <c r="A253" s="268"/>
      <c r="B253" s="277"/>
      <c r="C253" s="273"/>
    </row>
    <row r="254" spans="1:3" ht="12.75">
      <c r="A254" s="268"/>
      <c r="B254" s="277"/>
      <c r="C254" s="273"/>
    </row>
    <row r="255" spans="1:3" ht="12.75">
      <c r="A255" s="268"/>
      <c r="B255" s="277"/>
      <c r="C255" s="273"/>
    </row>
    <row r="256" spans="1:3" ht="12.75">
      <c r="A256" s="268"/>
      <c r="B256" s="277"/>
      <c r="C256" s="273"/>
    </row>
    <row r="257" spans="1:3" ht="12.75">
      <c r="A257" s="268"/>
      <c r="B257" s="277"/>
      <c r="C257" s="273"/>
    </row>
    <row r="258" spans="1:3" ht="12.75">
      <c r="A258" s="268"/>
      <c r="B258" s="277"/>
      <c r="C258" s="273"/>
    </row>
    <row r="259" spans="1:3" ht="12.75">
      <c r="A259" s="268"/>
      <c r="B259" s="277"/>
      <c r="C259" s="273"/>
    </row>
    <row r="260" spans="1:3" ht="12.75">
      <c r="A260" s="268"/>
      <c r="B260" s="277"/>
      <c r="C260" s="273"/>
    </row>
    <row r="261" spans="1:3" ht="12.75">
      <c r="A261" s="268"/>
      <c r="B261" s="277"/>
      <c r="C261" s="273"/>
    </row>
    <row r="262" spans="1:3" ht="12.75">
      <c r="A262" s="268"/>
      <c r="B262" s="277"/>
      <c r="C262" s="273"/>
    </row>
    <row r="263" spans="1:3" ht="12.75">
      <c r="A263" s="268"/>
      <c r="B263" s="277"/>
      <c r="C263" s="273"/>
    </row>
    <row r="264" spans="1:3" ht="12.75">
      <c r="A264" s="268"/>
      <c r="B264" s="277"/>
      <c r="C264" s="273"/>
    </row>
    <row r="265" spans="1:3" ht="12.75">
      <c r="A265" s="268"/>
      <c r="B265" s="277"/>
      <c r="C265" s="273"/>
    </row>
    <row r="266" spans="1:3" ht="12.75">
      <c r="A266" s="268"/>
      <c r="B266" s="277"/>
      <c r="C266" s="273"/>
    </row>
    <row r="267" spans="1:3" ht="12.75">
      <c r="A267" s="268"/>
      <c r="B267" s="277"/>
      <c r="C267" s="273"/>
    </row>
    <row r="268" spans="1:3" ht="12.75">
      <c r="A268" s="268"/>
      <c r="B268" s="277"/>
      <c r="C268" s="273"/>
    </row>
    <row r="269" spans="1:3" ht="12.75">
      <c r="A269" s="268"/>
      <c r="B269" s="277"/>
      <c r="C269" s="273"/>
    </row>
    <row r="270" spans="1:3" ht="12.75">
      <c r="A270" s="268"/>
      <c r="B270" s="277"/>
      <c r="C270" s="273"/>
    </row>
    <row r="271" spans="1:3" ht="12.75">
      <c r="A271" s="268"/>
      <c r="B271" s="277"/>
      <c r="C271" s="273"/>
    </row>
    <row r="272" spans="1:3" ht="12.75">
      <c r="A272" s="268"/>
      <c r="B272" s="277"/>
      <c r="C272" s="273"/>
    </row>
    <row r="273" spans="1:3" ht="12.75">
      <c r="A273" s="268"/>
      <c r="B273" s="277"/>
      <c r="C273" s="273"/>
    </row>
    <row r="274" spans="1:3" ht="12.75">
      <c r="A274" s="268"/>
      <c r="B274" s="277"/>
      <c r="C274" s="273"/>
    </row>
    <row r="275" spans="1:3" ht="12.75">
      <c r="A275" s="268"/>
      <c r="B275" s="277"/>
      <c r="C275" s="273"/>
    </row>
    <row r="276" spans="1:3" ht="12.75">
      <c r="A276" s="268"/>
      <c r="B276" s="277"/>
      <c r="C276" s="273"/>
    </row>
    <row r="277" spans="1:3" ht="12.75">
      <c r="A277" s="268"/>
      <c r="B277" s="277"/>
      <c r="C277" s="273"/>
    </row>
    <row r="278" spans="1:3" ht="12.75">
      <c r="A278" s="268"/>
      <c r="B278" s="277"/>
      <c r="C278" s="273"/>
    </row>
    <row r="279" spans="1:3" ht="12.75">
      <c r="A279" s="268"/>
      <c r="B279" s="277"/>
      <c r="C279" s="273"/>
    </row>
    <row r="280" spans="1:3" ht="12.75">
      <c r="A280" s="268"/>
      <c r="B280" s="277"/>
      <c r="C280" s="273"/>
    </row>
    <row r="281" spans="1:3" ht="12.75">
      <c r="A281" s="268"/>
      <c r="B281" s="277"/>
      <c r="C281" s="273"/>
    </row>
    <row r="282" spans="1:3" ht="12.75">
      <c r="A282" s="268"/>
      <c r="B282" s="277"/>
      <c r="C282" s="273"/>
    </row>
    <row r="283" spans="1:3" ht="12.75">
      <c r="A283" s="268"/>
      <c r="B283" s="277"/>
      <c r="C283" s="273"/>
    </row>
    <row r="284" spans="1:3" ht="12.75">
      <c r="A284" s="268"/>
      <c r="B284" s="277"/>
      <c r="C284" s="273"/>
    </row>
    <row r="285" spans="1:3" ht="12.75">
      <c r="A285" s="268"/>
      <c r="B285" s="277"/>
      <c r="C285" s="273"/>
    </row>
    <row r="286" spans="1:3" ht="12.75">
      <c r="A286" s="268"/>
      <c r="B286" s="277"/>
      <c r="C286" s="273"/>
    </row>
    <row r="287" spans="1:3" ht="12.75">
      <c r="A287" s="268"/>
      <c r="B287" s="277"/>
      <c r="C287" s="273"/>
    </row>
    <row r="288" spans="1:3" ht="12.75">
      <c r="A288" s="268"/>
      <c r="B288" s="277"/>
      <c r="C288" s="273"/>
    </row>
    <row r="289" spans="1:3" ht="12.75">
      <c r="A289" s="268"/>
      <c r="B289" s="277"/>
      <c r="C289" s="273"/>
    </row>
    <row r="290" spans="1:3" ht="12.75">
      <c r="A290" s="268"/>
      <c r="B290" s="277"/>
      <c r="C290" s="273"/>
    </row>
    <row r="291" spans="1:3" ht="12.75">
      <c r="A291" s="268"/>
      <c r="B291" s="277"/>
      <c r="C291" s="273"/>
    </row>
    <row r="292" spans="1:3" ht="12.75">
      <c r="A292" s="268"/>
      <c r="B292" s="277"/>
      <c r="C292" s="273"/>
    </row>
    <row r="293" spans="1:3" ht="12.75">
      <c r="A293" s="268"/>
      <c r="B293" s="277"/>
      <c r="C293" s="273"/>
    </row>
    <row r="294" spans="1:3" ht="12.75">
      <c r="A294" s="268"/>
      <c r="B294" s="277"/>
      <c r="C294" s="273"/>
    </row>
    <row r="295" spans="1:3" ht="12.75">
      <c r="A295" s="268"/>
      <c r="B295" s="277"/>
      <c r="C295" s="273"/>
    </row>
    <row r="296" spans="1:3" ht="12.75">
      <c r="A296" s="268"/>
      <c r="B296" s="277"/>
      <c r="C296" s="273"/>
    </row>
    <row r="297" spans="1:3" ht="12.75">
      <c r="A297" s="268"/>
      <c r="B297" s="277"/>
      <c r="C297" s="273"/>
    </row>
    <row r="298" spans="1:3" ht="12.75">
      <c r="A298" s="268"/>
      <c r="B298" s="277"/>
      <c r="C298" s="273"/>
    </row>
    <row r="299" spans="1:3" ht="12.75">
      <c r="A299" s="268"/>
      <c r="B299" s="277"/>
      <c r="C299" s="273"/>
    </row>
    <row r="300" spans="1:3" ht="12.75">
      <c r="A300" s="268"/>
      <c r="B300" s="277"/>
      <c r="C300" s="273"/>
    </row>
    <row r="301" spans="1:3" ht="12.75">
      <c r="A301" s="268"/>
      <c r="B301" s="277"/>
      <c r="C301" s="273"/>
    </row>
    <row r="302" spans="1:3" ht="12.75">
      <c r="A302" s="268"/>
      <c r="B302" s="277"/>
      <c r="C302" s="273"/>
    </row>
    <row r="303" spans="1:3" ht="12.75">
      <c r="A303" s="268"/>
      <c r="B303" s="277"/>
      <c r="C303" s="273"/>
    </row>
    <row r="304" spans="1:3" ht="12.75">
      <c r="A304" s="268"/>
      <c r="B304" s="277"/>
      <c r="C304" s="273"/>
    </row>
    <row r="305" spans="1:3" ht="12.75">
      <c r="A305" s="268"/>
      <c r="B305" s="277"/>
      <c r="C305" s="273"/>
    </row>
    <row r="306" spans="1:3" ht="12.75">
      <c r="A306" s="268"/>
      <c r="B306" s="277"/>
      <c r="C306" s="273"/>
    </row>
    <row r="307" spans="1:3" ht="12.75">
      <c r="A307" s="268"/>
      <c r="B307" s="277"/>
      <c r="C307" s="273"/>
    </row>
    <row r="308" spans="1:3" ht="12.75">
      <c r="A308" s="268"/>
      <c r="B308" s="277"/>
      <c r="C308" s="273"/>
    </row>
    <row r="309" spans="1:3" ht="12.75">
      <c r="A309" s="268"/>
      <c r="B309" s="277"/>
      <c r="C309" s="273"/>
    </row>
    <row r="310" spans="1:3" ht="12.75">
      <c r="A310" s="268"/>
      <c r="B310" s="277"/>
      <c r="C310" s="273"/>
    </row>
    <row r="311" spans="1:3" ht="12.75">
      <c r="A311" s="268"/>
      <c r="B311" s="277"/>
      <c r="C311" s="273"/>
    </row>
    <row r="312" spans="1:3" ht="12.75">
      <c r="A312" s="268"/>
      <c r="B312" s="277"/>
      <c r="C312" s="273"/>
    </row>
    <row r="313" spans="1:3" ht="12.75">
      <c r="A313" s="268"/>
      <c r="B313" s="277"/>
      <c r="C313" s="273"/>
    </row>
    <row r="314" spans="1:3" ht="12.75">
      <c r="A314" s="268"/>
      <c r="B314" s="277"/>
      <c r="C314" s="273"/>
    </row>
    <row r="315" spans="1:3" ht="12.75">
      <c r="A315" s="268"/>
      <c r="B315" s="277"/>
      <c r="C315" s="273"/>
    </row>
    <row r="316" spans="1:3" ht="12.75">
      <c r="A316" s="268"/>
      <c r="B316" s="277"/>
      <c r="C316" s="273"/>
    </row>
    <row r="317" spans="1:3" ht="12.75">
      <c r="A317" s="268"/>
      <c r="B317" s="277"/>
      <c r="C317" s="273"/>
    </row>
    <row r="318" spans="1:3" ht="12.75">
      <c r="A318" s="268"/>
      <c r="B318" s="277"/>
      <c r="C318" s="273"/>
    </row>
    <row r="319" spans="1:3" ht="12.75">
      <c r="A319" s="268"/>
      <c r="B319" s="277"/>
      <c r="C319" s="273"/>
    </row>
    <row r="320" spans="1:3" ht="12.75">
      <c r="A320" s="268"/>
      <c r="B320" s="277"/>
      <c r="C320" s="273"/>
    </row>
    <row r="321" spans="1:3" ht="12.75">
      <c r="A321" s="268"/>
      <c r="B321" s="277"/>
      <c r="C321" s="273"/>
    </row>
    <row r="322" spans="1:3" ht="12.75">
      <c r="A322" s="268"/>
      <c r="B322" s="277"/>
      <c r="C322" s="273"/>
    </row>
    <row r="323" spans="1:3" ht="12.75">
      <c r="A323" s="268"/>
      <c r="B323" s="277"/>
      <c r="C323" s="273"/>
    </row>
    <row r="324" spans="1:3" ht="12.75">
      <c r="A324" s="268"/>
      <c r="B324" s="277"/>
      <c r="C324" s="273"/>
    </row>
    <row r="325" spans="1:3" ht="12.75">
      <c r="A325" s="268"/>
      <c r="B325" s="277"/>
      <c r="C325" s="273"/>
    </row>
    <row r="326" spans="1:3" ht="12.75">
      <c r="A326" s="268"/>
      <c r="B326" s="277"/>
      <c r="C326" s="273"/>
    </row>
    <row r="327" spans="1:3" ht="12.75">
      <c r="A327" s="268"/>
      <c r="B327" s="277"/>
      <c r="C327" s="273"/>
    </row>
    <row r="328" spans="1:3" ht="12.75">
      <c r="A328" s="268"/>
      <c r="B328" s="277"/>
      <c r="C328" s="273"/>
    </row>
    <row r="329" spans="1:3" ht="12.75">
      <c r="A329" s="268"/>
      <c r="B329" s="277"/>
      <c r="C329" s="273"/>
    </row>
    <row r="330" spans="1:3" ht="12.75">
      <c r="A330" s="268"/>
      <c r="B330" s="277"/>
      <c r="C330" s="273"/>
    </row>
    <row r="331" spans="1:3" ht="12.75">
      <c r="A331" s="268"/>
      <c r="B331" s="277"/>
      <c r="C331" s="273"/>
    </row>
    <row r="332" spans="1:3" ht="12.75">
      <c r="A332" s="268"/>
      <c r="B332" s="277"/>
      <c r="C332" s="273"/>
    </row>
    <row r="333" spans="1:3" ht="12.75">
      <c r="A333" s="268"/>
      <c r="B333" s="277"/>
      <c r="C333" s="273"/>
    </row>
    <row r="334" spans="1:3" ht="12.75">
      <c r="A334" s="268"/>
      <c r="B334" s="277"/>
      <c r="C334" s="273"/>
    </row>
    <row r="335" spans="1:3" ht="12.75">
      <c r="A335" s="268"/>
      <c r="B335" s="277"/>
      <c r="C335" s="273"/>
    </row>
    <row r="336" spans="1:3" ht="12.75">
      <c r="A336" s="268"/>
      <c r="B336" s="277"/>
      <c r="C336" s="273"/>
    </row>
    <row r="337" spans="1:3" ht="12.75">
      <c r="A337" s="268"/>
      <c r="B337" s="277"/>
      <c r="C337" s="273"/>
    </row>
    <row r="338" spans="1:3" ht="12.75">
      <c r="A338" s="268"/>
      <c r="B338" s="277"/>
      <c r="C338" s="273"/>
    </row>
    <row r="339" spans="1:3" ht="12.75">
      <c r="A339" s="268"/>
      <c r="B339" s="277"/>
      <c r="C339" s="273"/>
    </row>
    <row r="340" spans="1:3" ht="12.75">
      <c r="A340" s="268"/>
      <c r="B340" s="277"/>
      <c r="C340" s="273"/>
    </row>
    <row r="341" spans="1:3" ht="12.75">
      <c r="A341" s="268"/>
      <c r="B341" s="277"/>
      <c r="C341" s="273"/>
    </row>
    <row r="342" spans="1:3" ht="12.75">
      <c r="A342" s="268"/>
      <c r="B342" s="277"/>
      <c r="C342" s="273"/>
    </row>
    <row r="343" spans="1:3" ht="12.75">
      <c r="A343" s="268"/>
      <c r="B343" s="277"/>
      <c r="C343" s="273"/>
    </row>
    <row r="344" spans="1:3" ht="12.75">
      <c r="A344" s="268"/>
      <c r="B344" s="277"/>
      <c r="C344" s="273"/>
    </row>
    <row r="345" spans="1:3" ht="12.75">
      <c r="A345" s="268"/>
      <c r="B345" s="277"/>
      <c r="C345" s="273"/>
    </row>
    <row r="346" spans="1:3" ht="12.75">
      <c r="A346" s="268"/>
      <c r="B346" s="277"/>
      <c r="C346" s="273"/>
    </row>
    <row r="347" spans="1:3" ht="12.75">
      <c r="A347" s="268"/>
      <c r="B347" s="277"/>
      <c r="C347" s="273"/>
    </row>
    <row r="348" spans="1:3" ht="12.75">
      <c r="A348" s="268"/>
      <c r="B348" s="277"/>
      <c r="C348" s="273"/>
    </row>
    <row r="349" spans="1:3" ht="12.75">
      <c r="A349" s="268"/>
      <c r="B349" s="277"/>
      <c r="C349" s="273"/>
    </row>
    <row r="350" spans="1:3" ht="12.75">
      <c r="A350" s="268"/>
      <c r="B350" s="277"/>
      <c r="C350" s="273"/>
    </row>
    <row r="351" spans="1:3" ht="12.75">
      <c r="A351" s="268"/>
      <c r="B351" s="277"/>
      <c r="C351" s="273"/>
    </row>
    <row r="352" spans="1:3" ht="12.75">
      <c r="A352" s="268"/>
      <c r="B352" s="277"/>
      <c r="C352" s="273"/>
    </row>
    <row r="353" spans="1:3" ht="12.75">
      <c r="A353" s="268"/>
      <c r="B353" s="277"/>
      <c r="C353" s="273"/>
    </row>
    <row r="354" spans="1:3" ht="12.75">
      <c r="A354" s="268"/>
      <c r="B354" s="277"/>
      <c r="C354" s="273"/>
    </row>
    <row r="355" spans="1:3" ht="12.75">
      <c r="A355" s="268"/>
      <c r="B355" s="277"/>
      <c r="C355" s="273"/>
    </row>
    <row r="356" spans="1:3" ht="12.75">
      <c r="A356" s="268"/>
      <c r="B356" s="277"/>
      <c r="C356" s="273"/>
    </row>
    <row r="357" spans="1:3" ht="12.75">
      <c r="A357" s="268"/>
      <c r="B357" s="277"/>
      <c r="C357" s="273"/>
    </row>
    <row r="358" spans="1:3" ht="12.75">
      <c r="A358" s="268"/>
      <c r="B358" s="277"/>
      <c r="C358" s="273"/>
    </row>
    <row r="359" spans="1:3" ht="12.75">
      <c r="A359" s="268"/>
      <c r="B359" s="277"/>
      <c r="C359" s="273"/>
    </row>
    <row r="360" spans="1:3" ht="12.75">
      <c r="A360" s="268"/>
      <c r="B360" s="277"/>
      <c r="C360" s="273"/>
    </row>
    <row r="361" spans="1:3" ht="12.75">
      <c r="A361" s="268"/>
      <c r="B361" s="277"/>
      <c r="C361" s="273"/>
    </row>
    <row r="362" spans="1:3" ht="12.75">
      <c r="A362" s="268"/>
      <c r="B362" s="277"/>
      <c r="C362" s="273"/>
    </row>
    <row r="363" spans="1:3" ht="12.75">
      <c r="A363" s="268"/>
      <c r="B363" s="277"/>
      <c r="C363" s="273"/>
    </row>
    <row r="364" spans="1:3" ht="12.75">
      <c r="A364" s="268"/>
      <c r="B364" s="277"/>
      <c r="C364" s="273"/>
    </row>
    <row r="365" spans="1:3" ht="12.75">
      <c r="A365" s="268"/>
      <c r="B365" s="277"/>
      <c r="C365" s="273"/>
    </row>
    <row r="366" spans="1:3" ht="12.75">
      <c r="A366" s="268"/>
      <c r="B366" s="277"/>
      <c r="C366" s="273"/>
    </row>
    <row r="367" spans="1:3" ht="12.75">
      <c r="A367" s="268"/>
      <c r="B367" s="277"/>
      <c r="C367" s="273"/>
    </row>
    <row r="368" spans="1:3" ht="12.75">
      <c r="A368" s="268"/>
      <c r="B368" s="277"/>
      <c r="C368" s="273"/>
    </row>
    <row r="369" spans="1:3" ht="12.75">
      <c r="A369" s="268"/>
      <c r="B369" s="277"/>
      <c r="C369" s="273"/>
    </row>
    <row r="370" spans="1:3" ht="12.75">
      <c r="A370" s="268"/>
      <c r="B370" s="277"/>
      <c r="C370" s="273"/>
    </row>
    <row r="371" spans="1:3" ht="12.75">
      <c r="A371" s="268"/>
      <c r="B371" s="277"/>
      <c r="C371" s="273"/>
    </row>
    <row r="372" spans="1:3" ht="12.75">
      <c r="A372" s="268"/>
      <c r="B372" s="277"/>
      <c r="C372" s="273"/>
    </row>
    <row r="373" spans="1:3" ht="12.75">
      <c r="A373" s="268"/>
      <c r="B373" s="277"/>
      <c r="C373" s="273"/>
    </row>
    <row r="374" spans="1:3" ht="12.75">
      <c r="A374" s="268"/>
      <c r="B374" s="277"/>
      <c r="C374" s="273"/>
    </row>
    <row r="375" spans="1:3" ht="12.75">
      <c r="A375" s="268"/>
      <c r="B375" s="277"/>
      <c r="C375" s="273"/>
    </row>
    <row r="376" spans="1:3" ht="12.75">
      <c r="A376" s="268"/>
      <c r="B376" s="277"/>
      <c r="C376" s="273"/>
    </row>
    <row r="377" spans="1:3" ht="12.75">
      <c r="A377" s="268"/>
      <c r="B377" s="277"/>
      <c r="C377" s="273"/>
    </row>
    <row r="378" spans="1:3" ht="12.75">
      <c r="A378" s="268"/>
      <c r="B378" s="277"/>
      <c r="C378" s="273"/>
    </row>
    <row r="379" spans="1:3" ht="12.75">
      <c r="A379" s="268"/>
      <c r="B379" s="277"/>
      <c r="C379" s="273"/>
    </row>
    <row r="380" spans="1:3" ht="12.75">
      <c r="A380" s="268"/>
      <c r="B380" s="277"/>
      <c r="C380" s="273"/>
    </row>
    <row r="381" spans="1:3" ht="12.75">
      <c r="A381" s="268"/>
      <c r="B381" s="277"/>
      <c r="C381" s="273"/>
    </row>
    <row r="382" spans="1:3" ht="12.75">
      <c r="A382" s="268"/>
      <c r="B382" s="277"/>
      <c r="C382" s="273"/>
    </row>
    <row r="383" spans="1:3" ht="12.75">
      <c r="A383" s="268"/>
      <c r="B383" s="277"/>
      <c r="C383" s="273"/>
    </row>
    <row r="384" spans="1:3" ht="12.75">
      <c r="A384" s="268"/>
      <c r="B384" s="277"/>
      <c r="C384" s="273"/>
    </row>
    <row r="385" spans="1:3" ht="12.75">
      <c r="A385" s="268"/>
      <c r="B385" s="277"/>
      <c r="C385" s="273"/>
    </row>
    <row r="386" spans="1:3" ht="12.75">
      <c r="A386" s="268"/>
      <c r="B386" s="277"/>
      <c r="C386" s="273"/>
    </row>
    <row r="387" spans="1:3" ht="12.75">
      <c r="A387" s="268"/>
      <c r="B387" s="277"/>
      <c r="C387" s="273"/>
    </row>
    <row r="388" spans="1:3" ht="12.75">
      <c r="A388" s="268"/>
      <c r="B388" s="277"/>
      <c r="C388" s="273"/>
    </row>
    <row r="389" spans="1:3" ht="12.75">
      <c r="A389" s="268"/>
      <c r="B389" s="277"/>
      <c r="C389" s="273"/>
    </row>
    <row r="390" spans="1:3" ht="12.75">
      <c r="A390" s="268"/>
      <c r="B390" s="277"/>
      <c r="C390" s="273"/>
    </row>
    <row r="391" spans="1:3" ht="12.75">
      <c r="A391" s="268"/>
      <c r="B391" s="277"/>
      <c r="C391" s="273"/>
    </row>
    <row r="392" spans="1:3" ht="12.75">
      <c r="A392" s="268"/>
      <c r="B392" s="277"/>
      <c r="C392" s="273"/>
    </row>
    <row r="393" spans="1:3" ht="12.75">
      <c r="A393" s="268"/>
      <c r="B393" s="277"/>
      <c r="C393" s="273"/>
    </row>
    <row r="394" spans="1:3" ht="12.75">
      <c r="A394" s="268"/>
      <c r="B394" s="277"/>
      <c r="C394" s="273"/>
    </row>
    <row r="395" spans="1:3" ht="12.75">
      <c r="A395" s="268"/>
      <c r="B395" s="277"/>
      <c r="C395" s="273"/>
    </row>
    <row r="396" spans="1:3" ht="12.75">
      <c r="A396" s="268"/>
      <c r="B396" s="277"/>
      <c r="C396" s="273"/>
    </row>
    <row r="397" spans="1:3" ht="12.75">
      <c r="A397" s="268"/>
      <c r="B397" s="277"/>
      <c r="C397" s="273"/>
    </row>
    <row r="398" spans="1:3" ht="12.75">
      <c r="A398" s="268"/>
      <c r="B398" s="277"/>
      <c r="C398" s="273"/>
    </row>
    <row r="399" spans="1:3" ht="12.75">
      <c r="A399" s="268"/>
      <c r="B399" s="277"/>
      <c r="C399" s="273"/>
    </row>
    <row r="400" spans="1:3" ht="12.75">
      <c r="A400" s="268"/>
      <c r="B400" s="277"/>
      <c r="C400" s="273"/>
    </row>
    <row r="401" spans="1:3" ht="12.75">
      <c r="A401" s="268"/>
      <c r="B401" s="277"/>
      <c r="C401" s="273"/>
    </row>
    <row r="402" spans="1:3" ht="12.75">
      <c r="A402" s="268"/>
      <c r="B402" s="277"/>
      <c r="C402" s="273"/>
    </row>
    <row r="403" spans="1:3" ht="12.75">
      <c r="A403" s="268"/>
      <c r="B403" s="277"/>
      <c r="C403" s="273"/>
    </row>
    <row r="404" spans="1:3" ht="12.75">
      <c r="A404" s="268"/>
      <c r="B404" s="277"/>
      <c r="C404" s="273"/>
    </row>
    <row r="405" spans="1:3" ht="12.75">
      <c r="A405" s="268"/>
      <c r="B405" s="277"/>
      <c r="C405" s="273"/>
    </row>
    <row r="406" spans="1:3" ht="12.75">
      <c r="A406" s="268"/>
      <c r="B406" s="277"/>
      <c r="C406" s="273"/>
    </row>
    <row r="407" spans="1:3" ht="12.75">
      <c r="A407" s="268"/>
      <c r="B407" s="277"/>
      <c r="C407" s="273"/>
    </row>
    <row r="408" spans="1:3" ht="12.75">
      <c r="A408" s="268"/>
      <c r="B408" s="277"/>
      <c r="C408" s="273"/>
    </row>
    <row r="409" spans="1:3" ht="12.75">
      <c r="A409" s="268"/>
      <c r="B409" s="277"/>
      <c r="C409" s="273"/>
    </row>
    <row r="410" spans="1:3" ht="12.75">
      <c r="A410" s="268"/>
      <c r="B410" s="277"/>
      <c r="C410" s="273"/>
    </row>
    <row r="411" spans="1:3" ht="12.75">
      <c r="A411" s="268"/>
      <c r="B411" s="277"/>
      <c r="C411" s="273"/>
    </row>
    <row r="412" spans="1:3" ht="12.75">
      <c r="A412" s="268"/>
      <c r="B412" s="277"/>
      <c r="C412" s="273"/>
    </row>
    <row r="413" spans="1:3" ht="12.75">
      <c r="A413" s="268"/>
      <c r="B413" s="277"/>
      <c r="C413" s="273"/>
    </row>
    <row r="414" spans="1:3" ht="12.75">
      <c r="A414" s="268"/>
      <c r="B414" s="277"/>
      <c r="C414" s="273"/>
    </row>
    <row r="415" spans="1:3" ht="12.75">
      <c r="A415" s="268"/>
      <c r="B415" s="277"/>
      <c r="C415" s="273"/>
    </row>
    <row r="416" spans="1:3" ht="12.75">
      <c r="A416" s="268"/>
      <c r="B416" s="277"/>
      <c r="C416" s="273"/>
    </row>
    <row r="417" spans="1:3" ht="12.75">
      <c r="A417" s="268"/>
      <c r="B417" s="277"/>
      <c r="C417" s="273"/>
    </row>
    <row r="418" spans="1:3" ht="12.75">
      <c r="A418" s="268"/>
      <c r="B418" s="277"/>
      <c r="C418" s="273"/>
    </row>
    <row r="419" spans="1:3" ht="12.75">
      <c r="A419" s="268"/>
      <c r="B419" s="277"/>
      <c r="C419" s="273"/>
    </row>
    <row r="420" spans="1:3" ht="12.75">
      <c r="A420" s="268"/>
      <c r="B420" s="277"/>
      <c r="C420" s="273"/>
    </row>
    <row r="421" spans="1:3" ht="12.75">
      <c r="A421" s="268"/>
      <c r="B421" s="277"/>
      <c r="C421" s="273"/>
    </row>
    <row r="422" spans="1:3" ht="12.75">
      <c r="A422" s="268"/>
      <c r="B422" s="277"/>
      <c r="C422" s="273"/>
    </row>
    <row r="423" spans="1:3" ht="12.75">
      <c r="A423" s="268"/>
      <c r="B423" s="277"/>
      <c r="C423" s="273"/>
    </row>
    <row r="424" spans="1:3" ht="12.75">
      <c r="A424" s="268"/>
      <c r="B424" s="277"/>
      <c r="C424" s="273"/>
    </row>
    <row r="425" spans="1:3" ht="12.75">
      <c r="A425" s="268"/>
      <c r="B425" s="277"/>
      <c r="C425" s="273"/>
    </row>
    <row r="426" spans="1:3" ht="12.75">
      <c r="A426" s="268"/>
      <c r="B426" s="277"/>
      <c r="C426" s="273"/>
    </row>
    <row r="427" spans="1:3" ht="12.75">
      <c r="A427" s="268"/>
      <c r="B427" s="277"/>
      <c r="C427" s="273"/>
    </row>
    <row r="428" spans="1:3" ht="12.75">
      <c r="A428" s="268"/>
      <c r="B428" s="277"/>
      <c r="C428" s="273"/>
    </row>
    <row r="429" spans="1:3" ht="12.75">
      <c r="A429" s="268"/>
      <c r="B429" s="277"/>
      <c r="C429" s="273"/>
    </row>
    <row r="430" spans="1:3" ht="12.75">
      <c r="A430" s="268"/>
      <c r="B430" s="277"/>
      <c r="C430" s="273"/>
    </row>
    <row r="431" spans="1:3" ht="12.75">
      <c r="A431" s="268"/>
      <c r="B431" s="277"/>
      <c r="C431" s="273"/>
    </row>
    <row r="432" spans="1:3" ht="12.75">
      <c r="A432" s="268"/>
      <c r="B432" s="277"/>
      <c r="C432" s="273"/>
    </row>
    <row r="433" spans="1:3" ht="12.75">
      <c r="A433" s="268"/>
      <c r="B433" s="277"/>
      <c r="C433" s="273"/>
    </row>
    <row r="434" spans="1:3" ht="12.75">
      <c r="A434" s="268"/>
      <c r="B434" s="277"/>
      <c r="C434" s="273"/>
    </row>
    <row r="435" spans="1:3" ht="12.75">
      <c r="A435" s="268"/>
      <c r="B435" s="277"/>
      <c r="C435" s="273"/>
    </row>
    <row r="436" spans="1:3" ht="12.75">
      <c r="A436" s="268"/>
      <c r="B436" s="277"/>
      <c r="C436" s="273"/>
    </row>
    <row r="437" spans="1:3" ht="12.75">
      <c r="A437" s="268"/>
      <c r="B437" s="277"/>
      <c r="C437" s="273"/>
    </row>
    <row r="438" spans="1:3" ht="12.75">
      <c r="A438" s="268"/>
      <c r="B438" s="277"/>
      <c r="C438" s="273"/>
    </row>
    <row r="439" spans="1:3" ht="12.75">
      <c r="A439" s="268"/>
      <c r="B439" s="277"/>
      <c r="C439" s="273"/>
    </row>
    <row r="440" spans="1:3" ht="12.75">
      <c r="A440" s="268"/>
      <c r="B440" s="277"/>
      <c r="C440" s="273"/>
    </row>
    <row r="441" spans="1:3" ht="12.75">
      <c r="A441" s="268"/>
      <c r="B441" s="277"/>
      <c r="C441" s="273"/>
    </row>
    <row r="442" spans="1:3" ht="12.75">
      <c r="A442" s="268"/>
      <c r="B442" s="277"/>
      <c r="C442" s="273"/>
    </row>
    <row r="443" spans="1:3" ht="12.75">
      <c r="A443" s="268"/>
      <c r="B443" s="277"/>
      <c r="C443" s="273"/>
    </row>
    <row r="444" spans="1:3" ht="12.75">
      <c r="A444" s="268"/>
      <c r="B444" s="277"/>
      <c r="C444" s="273"/>
    </row>
    <row r="445" spans="1:3" ht="12.75">
      <c r="A445" s="268"/>
      <c r="B445" s="277"/>
      <c r="C445" s="273"/>
    </row>
    <row r="446" spans="1:3" ht="12.75">
      <c r="A446" s="268"/>
      <c r="B446" s="277"/>
      <c r="C446" s="273"/>
    </row>
    <row r="447" spans="1:3" ht="12.75">
      <c r="A447" s="268"/>
      <c r="B447" s="277"/>
      <c r="C447" s="273"/>
    </row>
    <row r="448" spans="1:3" ht="12.75">
      <c r="A448" s="268"/>
      <c r="B448" s="277"/>
      <c r="C448" s="273"/>
    </row>
    <row r="449" spans="1:3" ht="12.75">
      <c r="A449" s="268"/>
      <c r="B449" s="277"/>
      <c r="C449" s="273"/>
    </row>
    <row r="450" spans="1:3" ht="12.75">
      <c r="A450" s="268"/>
      <c r="B450" s="277"/>
      <c r="C450" s="273"/>
    </row>
    <row r="451" spans="1:3" ht="12.75">
      <c r="A451" s="268"/>
      <c r="B451" s="277"/>
      <c r="C451" s="273"/>
    </row>
    <row r="452" spans="1:3" ht="12.75">
      <c r="A452" s="268"/>
      <c r="B452" s="277"/>
      <c r="C452" s="273"/>
    </row>
    <row r="453" spans="1:3" ht="12.75">
      <c r="A453" s="268"/>
      <c r="B453" s="277"/>
      <c r="C453" s="273"/>
    </row>
    <row r="454" spans="1:3" ht="12.75">
      <c r="A454" s="268"/>
      <c r="B454" s="277"/>
      <c r="C454" s="273"/>
    </row>
    <row r="455" spans="1:3" ht="12.75">
      <c r="A455" s="268"/>
      <c r="B455" s="277"/>
      <c r="C455" s="273"/>
    </row>
    <row r="456" spans="1:3" ht="12.75">
      <c r="A456" s="268"/>
      <c r="B456" s="277"/>
      <c r="C456" s="273"/>
    </row>
    <row r="457" spans="1:3" ht="12.75">
      <c r="A457" s="268"/>
      <c r="B457" s="277"/>
      <c r="C457" s="273"/>
    </row>
    <row r="458" spans="1:3" ht="12.75">
      <c r="A458" s="268"/>
      <c r="B458" s="277"/>
      <c r="C458" s="273"/>
    </row>
    <row r="459" spans="1:3" ht="12.75">
      <c r="A459" s="268"/>
      <c r="B459" s="277"/>
      <c r="C459" s="273"/>
    </row>
    <row r="460" spans="1:3" ht="12.75">
      <c r="A460" s="268"/>
      <c r="B460" s="277"/>
      <c r="C460" s="273"/>
    </row>
    <row r="461" spans="1:3" ht="12.75">
      <c r="A461" s="268"/>
      <c r="B461" s="277"/>
      <c r="C461" s="273"/>
    </row>
    <row r="462" spans="1:3" ht="12.75">
      <c r="A462" s="268"/>
      <c r="B462" s="277"/>
      <c r="C462" s="273"/>
    </row>
    <row r="463" spans="1:3" ht="12.75">
      <c r="A463" s="268"/>
      <c r="B463" s="277"/>
      <c r="C463" s="273"/>
    </row>
    <row r="464" spans="1:3" ht="12.75">
      <c r="A464" s="268"/>
      <c r="B464" s="277"/>
      <c r="C464" s="273"/>
    </row>
    <row r="465" spans="1:3" ht="12.75">
      <c r="A465" s="268"/>
      <c r="B465" s="277"/>
      <c r="C465" s="273"/>
    </row>
    <row r="466" spans="1:3" ht="12.75">
      <c r="A466" s="268"/>
      <c r="B466" s="277"/>
      <c r="C466" s="273"/>
    </row>
    <row r="467" spans="1:3" ht="12.75">
      <c r="A467" s="268"/>
      <c r="B467" s="277"/>
      <c r="C467" s="273"/>
    </row>
    <row r="468" spans="1:3" ht="12.75">
      <c r="A468" s="268"/>
      <c r="B468" s="277"/>
      <c r="C468" s="273"/>
    </row>
    <row r="469" spans="1:3" ht="12.75">
      <c r="A469" s="268"/>
      <c r="B469" s="277"/>
      <c r="C469" s="273"/>
    </row>
    <row r="470" spans="1:3" ht="12.75">
      <c r="A470" s="268"/>
      <c r="B470" s="277"/>
      <c r="C470" s="273"/>
    </row>
    <row r="471" spans="1:3" ht="12.75">
      <c r="A471" s="268"/>
      <c r="B471" s="277"/>
      <c r="C471" s="273"/>
    </row>
    <row r="472" spans="1:3" ht="12.75">
      <c r="A472" s="268"/>
      <c r="B472" s="277"/>
      <c r="C472" s="273"/>
    </row>
    <row r="473" spans="1:3" ht="12.75">
      <c r="A473" s="268"/>
      <c r="B473" s="277"/>
      <c r="C473" s="273"/>
    </row>
    <row r="474" spans="1:3" ht="12.75">
      <c r="A474" s="268"/>
      <c r="B474" s="277"/>
      <c r="C474" s="273"/>
    </row>
    <row r="475" spans="1:3" ht="12.75">
      <c r="A475" s="268"/>
      <c r="B475" s="277"/>
      <c r="C475" s="273"/>
    </row>
    <row r="476" spans="1:3" ht="12.75">
      <c r="A476" s="268"/>
      <c r="B476" s="277"/>
      <c r="C476" s="273"/>
    </row>
    <row r="477" spans="1:3" ht="12.75">
      <c r="A477" s="268"/>
      <c r="B477" s="277"/>
      <c r="C477" s="273"/>
    </row>
    <row r="478" spans="1:3" ht="12.75">
      <c r="A478" s="268"/>
      <c r="B478" s="277"/>
      <c r="C478" s="273"/>
    </row>
    <row r="479" spans="1:3" ht="12.75">
      <c r="A479" s="268"/>
      <c r="B479" s="277"/>
      <c r="C479" s="273"/>
    </row>
    <row r="480" spans="1:3" ht="12.75">
      <c r="A480" s="268"/>
      <c r="B480" s="277"/>
      <c r="C480" s="273"/>
    </row>
    <row r="481" spans="1:3" ht="12.75">
      <c r="A481" s="268"/>
      <c r="B481" s="277"/>
      <c r="C481" s="273"/>
    </row>
    <row r="482" spans="1:3" ht="12.75">
      <c r="A482" s="268"/>
      <c r="B482" s="277"/>
      <c r="C482" s="273"/>
    </row>
    <row r="483" spans="1:3" ht="12.75">
      <c r="A483" s="268"/>
      <c r="B483" s="277"/>
      <c r="C483" s="273"/>
    </row>
    <row r="484" spans="1:3" ht="12.75">
      <c r="A484" s="268"/>
      <c r="B484" s="277"/>
      <c r="C484" s="273"/>
    </row>
    <row r="485" spans="1:3" ht="12.75">
      <c r="A485" s="268"/>
      <c r="B485" s="277"/>
      <c r="C485" s="273"/>
    </row>
    <row r="486" spans="1:3" ht="12.75">
      <c r="A486" s="268"/>
      <c r="B486" s="277"/>
      <c r="C486" s="273"/>
    </row>
    <row r="487" spans="1:3" ht="12.75">
      <c r="A487" s="268"/>
      <c r="B487" s="277"/>
      <c r="C487" s="273"/>
    </row>
    <row r="488" spans="1:3" ht="12.75">
      <c r="A488" s="268"/>
      <c r="B488" s="277"/>
      <c r="C488" s="273"/>
    </row>
    <row r="489" spans="1:3" ht="12.75">
      <c r="A489" s="268"/>
      <c r="B489" s="277"/>
      <c r="C489" s="273"/>
    </row>
    <row r="490" spans="1:3" ht="12.75">
      <c r="A490" s="268"/>
      <c r="B490" s="277"/>
      <c r="C490" s="273"/>
    </row>
    <row r="491" spans="1:3" ht="12.75">
      <c r="A491" s="268"/>
      <c r="B491" s="277"/>
      <c r="C491" s="273"/>
    </row>
    <row r="492" spans="1:3" ht="12.75">
      <c r="A492" s="268"/>
      <c r="B492" s="277"/>
      <c r="C492" s="273"/>
    </row>
    <row r="493" spans="1:3" ht="12.75">
      <c r="A493" s="268"/>
      <c r="B493" s="277"/>
      <c r="C493" s="273"/>
    </row>
    <row r="494" spans="1:3" ht="12.75">
      <c r="A494" s="268"/>
      <c r="B494" s="277"/>
      <c r="C494" s="273"/>
    </row>
    <row r="495" spans="1:3" ht="12.75">
      <c r="A495" s="268"/>
      <c r="B495" s="277"/>
      <c r="C495" s="273"/>
    </row>
    <row r="496" spans="1:3" ht="12.75">
      <c r="A496" s="268"/>
      <c r="B496" s="277"/>
      <c r="C496" s="273"/>
    </row>
    <row r="497" spans="1:3" ht="12.75">
      <c r="A497" s="268"/>
      <c r="B497" s="277"/>
      <c r="C497" s="273"/>
    </row>
    <row r="498" spans="1:3" ht="12.75">
      <c r="A498" s="268"/>
      <c r="B498" s="277"/>
      <c r="C498" s="273"/>
    </row>
    <row r="499" spans="1:3" ht="12.75">
      <c r="A499" s="268"/>
      <c r="B499" s="277"/>
      <c r="C499" s="273"/>
    </row>
    <row r="500" spans="1:3" ht="12.75">
      <c r="A500" s="268"/>
      <c r="B500" s="277"/>
      <c r="C500" s="273"/>
    </row>
    <row r="501" spans="1:3" ht="12.75">
      <c r="A501" s="268"/>
      <c r="B501" s="277"/>
      <c r="C501" s="273"/>
    </row>
    <row r="502" spans="1:3" ht="12.75">
      <c r="A502" s="268"/>
      <c r="B502" s="277"/>
      <c r="C502" s="273"/>
    </row>
    <row r="503" spans="1:3" ht="12.75">
      <c r="A503" s="268"/>
      <c r="B503" s="277"/>
      <c r="C503" s="273"/>
    </row>
    <row r="504" spans="1:3" ht="12.75">
      <c r="A504" s="268"/>
      <c r="B504" s="277"/>
      <c r="C504" s="273"/>
    </row>
    <row r="505" spans="1:3" ht="12.75">
      <c r="A505" s="268"/>
      <c r="B505" s="277"/>
      <c r="C505" s="273"/>
    </row>
    <row r="506" spans="1:3" ht="12.75">
      <c r="A506" s="268"/>
      <c r="B506" s="277"/>
      <c r="C506" s="273"/>
    </row>
    <row r="507" spans="1:3" ht="12.75">
      <c r="A507" s="268"/>
      <c r="B507" s="277"/>
      <c r="C507" s="273"/>
    </row>
    <row r="508" spans="1:3" ht="12.75">
      <c r="A508" s="268"/>
      <c r="B508" s="277"/>
      <c r="C508" s="273"/>
    </row>
    <row r="509" spans="1:3" ht="12.75">
      <c r="A509" s="268"/>
      <c r="B509" s="277"/>
      <c r="C509" s="273"/>
    </row>
    <row r="510" spans="1:3" ht="12.75">
      <c r="A510" s="268"/>
      <c r="B510" s="277"/>
      <c r="C510" s="273"/>
    </row>
    <row r="511" spans="1:3" ht="12.75">
      <c r="A511" s="268"/>
      <c r="B511" s="277"/>
      <c r="C511" s="273"/>
    </row>
    <row r="512" spans="1:3" ht="12.75">
      <c r="A512" s="268"/>
      <c r="B512" s="277"/>
      <c r="C512" s="273"/>
    </row>
    <row r="513" spans="1:3" ht="12.75">
      <c r="A513" s="268"/>
      <c r="B513" s="277"/>
      <c r="C513" s="273"/>
    </row>
    <row r="514" spans="1:3" ht="12.75">
      <c r="A514" s="268"/>
      <c r="B514" s="277"/>
      <c r="C514" s="273"/>
    </row>
    <row r="515" spans="1:3" ht="12.75">
      <c r="A515" s="268"/>
      <c r="B515" s="277"/>
      <c r="C515" s="273"/>
    </row>
    <row r="516" spans="1:3" ht="12.75">
      <c r="A516" s="268"/>
      <c r="B516" s="277"/>
      <c r="C516" s="273"/>
    </row>
    <row r="517" spans="1:3" ht="12.75">
      <c r="A517" s="268"/>
      <c r="B517" s="277"/>
      <c r="C517" s="273"/>
    </row>
    <row r="518" spans="1:3" ht="12.75">
      <c r="A518" s="268"/>
      <c r="B518" s="277"/>
      <c r="C518" s="273"/>
    </row>
    <row r="519" spans="1:3" ht="12.75">
      <c r="A519" s="268"/>
      <c r="B519" s="277"/>
      <c r="C519" s="273"/>
    </row>
    <row r="520" spans="1:3" ht="12.75">
      <c r="A520" s="268"/>
      <c r="B520" s="277"/>
      <c r="C520" s="273"/>
    </row>
    <row r="521" spans="1:3" ht="12.75">
      <c r="A521" s="268"/>
      <c r="B521" s="277"/>
      <c r="C521" s="273"/>
    </row>
    <row r="522" spans="1:3" ht="12.75">
      <c r="A522" s="268"/>
      <c r="B522" s="277"/>
      <c r="C522" s="273"/>
    </row>
    <row r="523" spans="1:3" ht="12.75">
      <c r="A523" s="268"/>
      <c r="B523" s="277"/>
      <c r="C523" s="273"/>
    </row>
    <row r="524" spans="1:3" ht="12.75">
      <c r="A524" s="268"/>
      <c r="B524" s="277"/>
      <c r="C524" s="273"/>
    </row>
    <row r="525" spans="1:3" ht="12.75">
      <c r="A525" s="268"/>
      <c r="B525" s="277"/>
      <c r="C525" s="273"/>
    </row>
    <row r="526" spans="1:3" ht="12.75">
      <c r="A526" s="268"/>
      <c r="B526" s="277"/>
      <c r="C526" s="273"/>
    </row>
    <row r="527" spans="1:3" ht="12.75">
      <c r="A527" s="268"/>
      <c r="B527" s="277"/>
      <c r="C527" s="273"/>
    </row>
    <row r="528" spans="1:3" ht="12.75">
      <c r="A528" s="268"/>
      <c r="B528" s="277"/>
      <c r="C528" s="273"/>
    </row>
    <row r="529" spans="1:3" ht="12.75">
      <c r="A529" s="268"/>
      <c r="B529" s="277"/>
      <c r="C529" s="273"/>
    </row>
    <row r="530" spans="1:3" ht="12.75">
      <c r="A530" s="268"/>
      <c r="B530" s="277"/>
      <c r="C530" s="273"/>
    </row>
    <row r="531" spans="1:3" ht="12.75">
      <c r="A531" s="268"/>
      <c r="B531" s="277"/>
      <c r="C531" s="273"/>
    </row>
    <row r="532" spans="1:3" ht="12.75">
      <c r="A532" s="268"/>
      <c r="B532" s="277"/>
      <c r="C532" s="273"/>
    </row>
    <row r="533" spans="1:3" ht="12.75">
      <c r="A533" s="268"/>
      <c r="B533" s="277"/>
      <c r="C533" s="273"/>
    </row>
    <row r="534" spans="1:3" ht="12.75">
      <c r="A534" s="268"/>
      <c r="B534" s="277"/>
      <c r="C534" s="273"/>
    </row>
    <row r="535" spans="1:3" ht="12.75">
      <c r="A535" s="268"/>
      <c r="B535" s="277"/>
      <c r="C535" s="273"/>
    </row>
    <row r="536" spans="1:3" ht="12.75">
      <c r="A536" s="268"/>
      <c r="B536" s="277"/>
      <c r="C536" s="273"/>
    </row>
    <row r="537" spans="1:3" ht="12.75">
      <c r="A537" s="268"/>
      <c r="B537" s="277"/>
      <c r="C537" s="273"/>
    </row>
    <row r="538" spans="1:3" ht="12.75">
      <c r="A538" s="268"/>
      <c r="B538" s="277"/>
      <c r="C538" s="273"/>
    </row>
    <row r="539" spans="1:3" ht="12.75">
      <c r="A539" s="268"/>
      <c r="B539" s="277"/>
      <c r="C539" s="273"/>
    </row>
    <row r="540" spans="1:3" ht="12.75">
      <c r="A540" s="268"/>
      <c r="B540" s="277"/>
      <c r="C540" s="273"/>
    </row>
    <row r="541" spans="1:3" ht="12.75">
      <c r="A541" s="268"/>
      <c r="B541" s="277"/>
      <c r="C541" s="273"/>
    </row>
    <row r="542" spans="1:3" ht="12.75">
      <c r="A542" s="268"/>
      <c r="B542" s="277"/>
      <c r="C542" s="273"/>
    </row>
    <row r="543" spans="1:3" ht="12.75">
      <c r="A543" s="268"/>
      <c r="B543" s="277"/>
      <c r="C543" s="273"/>
    </row>
    <row r="544" spans="1:3" ht="12.75">
      <c r="A544" s="268"/>
      <c r="B544" s="277"/>
      <c r="C544" s="273"/>
    </row>
    <row r="545" spans="1:3" ht="12.75">
      <c r="A545" s="268"/>
      <c r="B545" s="277"/>
      <c r="C545" s="273"/>
    </row>
    <row r="546" spans="1:3" ht="12.75">
      <c r="A546" s="268"/>
      <c r="B546" s="277"/>
      <c r="C546" s="273"/>
    </row>
    <row r="547" spans="1:3" ht="12.75">
      <c r="A547" s="268"/>
      <c r="B547" s="277"/>
      <c r="C547" s="273"/>
    </row>
    <row r="548" spans="1:3" ht="12.75">
      <c r="A548" s="268"/>
      <c r="B548" s="277"/>
      <c r="C548" s="273"/>
    </row>
    <row r="549" spans="1:3" ht="12.75">
      <c r="A549" s="268"/>
      <c r="B549" s="277"/>
      <c r="C549" s="273"/>
    </row>
    <row r="550" spans="1:3" ht="12.75">
      <c r="A550" s="268"/>
      <c r="B550" s="277"/>
      <c r="C550" s="273"/>
    </row>
    <row r="551" spans="1:3" ht="12.75">
      <c r="A551" s="268"/>
      <c r="B551" s="277"/>
      <c r="C551" s="273"/>
    </row>
    <row r="552" spans="1:3" ht="12.75">
      <c r="A552" s="268"/>
      <c r="B552" s="277"/>
      <c r="C552" s="273"/>
    </row>
    <row r="553" spans="1:3" ht="12.75">
      <c r="A553" s="268"/>
      <c r="B553" s="277"/>
      <c r="C553" s="273"/>
    </row>
    <row r="554" spans="1:3" ht="12.75">
      <c r="A554" s="268"/>
      <c r="B554" s="277"/>
      <c r="C554" s="273"/>
    </row>
    <row r="555" spans="1:3" ht="12.75">
      <c r="A555" s="268"/>
      <c r="B555" s="277"/>
      <c r="C555" s="273"/>
    </row>
    <row r="556" spans="1:3" ht="12.75">
      <c r="A556" s="268"/>
      <c r="B556" s="277"/>
      <c r="C556" s="273"/>
    </row>
    <row r="557" spans="1:3" ht="12.75">
      <c r="A557" s="268"/>
      <c r="B557" s="277"/>
      <c r="C557" s="273"/>
    </row>
    <row r="558" spans="1:3" ht="12.75">
      <c r="A558" s="268"/>
      <c r="B558" s="277"/>
      <c r="C558" s="273"/>
    </row>
    <row r="559" spans="1:3" ht="12.75">
      <c r="A559" s="268"/>
      <c r="B559" s="277"/>
      <c r="C559" s="273"/>
    </row>
    <row r="560" spans="1:3" ht="12.75">
      <c r="A560" s="268"/>
      <c r="B560" s="277"/>
      <c r="C560" s="273"/>
    </row>
    <row r="561" spans="1:3" ht="12.75">
      <c r="A561" s="268"/>
      <c r="B561" s="277"/>
      <c r="C561" s="273"/>
    </row>
    <row r="562" spans="1:3" ht="12.75">
      <c r="A562" s="268"/>
      <c r="B562" s="277"/>
      <c r="C562" s="273"/>
    </row>
    <row r="563" spans="1:3" ht="12.75">
      <c r="A563" s="268"/>
      <c r="B563" s="277"/>
      <c r="C563" s="273"/>
    </row>
    <row r="564" spans="1:3" ht="12.75">
      <c r="A564" s="268"/>
      <c r="B564" s="277"/>
      <c r="C564" s="273"/>
    </row>
    <row r="565" spans="1:3" ht="12.75">
      <c r="A565" s="268"/>
      <c r="B565" s="277"/>
      <c r="C565" s="273"/>
    </row>
    <row r="566" spans="1:3" ht="12.75">
      <c r="A566" s="268"/>
      <c r="B566" s="277"/>
      <c r="C566" s="273"/>
    </row>
    <row r="567" spans="1:3" ht="12.75">
      <c r="A567" s="268"/>
      <c r="B567" s="277"/>
      <c r="C567" s="273"/>
    </row>
    <row r="568" spans="1:3" ht="12.75">
      <c r="A568" s="268"/>
      <c r="B568" s="277"/>
      <c r="C568" s="273"/>
    </row>
    <row r="569" spans="1:3" ht="12.75">
      <c r="A569" s="268"/>
      <c r="B569" s="277"/>
      <c r="C569" s="273"/>
    </row>
    <row r="570" spans="1:3" ht="12.75">
      <c r="A570" s="268"/>
      <c r="B570" s="277"/>
      <c r="C570" s="273"/>
    </row>
    <row r="571" spans="1:3" ht="12.75">
      <c r="A571" s="268"/>
      <c r="B571" s="277"/>
      <c r="C571" s="273"/>
    </row>
    <row r="572" spans="1:3" ht="12.75">
      <c r="A572" s="268"/>
      <c r="B572" s="277"/>
      <c r="C572" s="273"/>
    </row>
    <row r="573" spans="1:3" ht="12.75">
      <c r="A573" s="268"/>
      <c r="B573" s="277"/>
      <c r="C573" s="273"/>
    </row>
    <row r="574" spans="1:3" ht="12.75">
      <c r="A574" s="268"/>
      <c r="B574" s="277"/>
      <c r="C574" s="273"/>
    </row>
    <row r="575" spans="1:3" ht="12.75">
      <c r="A575" s="268"/>
      <c r="B575" s="277"/>
      <c r="C575" s="273"/>
    </row>
    <row r="576" spans="1:3" ht="12.75">
      <c r="A576" s="268"/>
      <c r="B576" s="277"/>
      <c r="C576" s="273"/>
    </row>
    <row r="577" spans="1:3" ht="12.75">
      <c r="A577" s="268"/>
      <c r="B577" s="277"/>
      <c r="C577" s="273"/>
    </row>
    <row r="578" spans="1:3" ht="12.75">
      <c r="A578" s="268"/>
      <c r="B578" s="277"/>
      <c r="C578" s="273"/>
    </row>
    <row r="579" spans="1:3" ht="12.75">
      <c r="A579" s="268"/>
      <c r="B579" s="277"/>
      <c r="C579" s="273"/>
    </row>
    <row r="580" spans="1:3" ht="12.75">
      <c r="A580" s="268"/>
      <c r="B580" s="277"/>
      <c r="C580" s="273"/>
    </row>
    <row r="581" spans="1:3" ht="12.75">
      <c r="A581" s="268"/>
      <c r="B581" s="277"/>
      <c r="C581" s="273"/>
    </row>
    <row r="582" spans="1:3" ht="12.75">
      <c r="A582" s="268"/>
      <c r="B582" s="277"/>
      <c r="C582" s="273"/>
    </row>
    <row r="583" spans="1:3" ht="12.75">
      <c r="A583" s="268"/>
      <c r="B583" s="277"/>
      <c r="C583" s="273"/>
    </row>
    <row r="584" spans="1:3" ht="12.75">
      <c r="A584" s="268"/>
      <c r="B584" s="277"/>
      <c r="C584" s="273"/>
    </row>
    <row r="585" spans="1:3" ht="12.75">
      <c r="A585" s="268"/>
      <c r="B585" s="277"/>
      <c r="C585" s="273"/>
    </row>
    <row r="586" spans="1:3" ht="12.75">
      <c r="A586" s="268"/>
      <c r="B586" s="277"/>
      <c r="C586" s="273"/>
    </row>
    <row r="587" spans="1:3" ht="12.75">
      <c r="A587" s="268"/>
      <c r="B587" s="277"/>
      <c r="C587" s="273"/>
    </row>
    <row r="588" spans="1:3" ht="12.75">
      <c r="A588" s="268"/>
      <c r="B588" s="277"/>
      <c r="C588" s="273"/>
    </row>
    <row r="589" spans="1:3" ht="12.75">
      <c r="A589" s="268"/>
      <c r="B589" s="277"/>
      <c r="C589" s="273"/>
    </row>
    <row r="590" spans="1:3" ht="12.75">
      <c r="A590" s="268"/>
      <c r="B590" s="277"/>
      <c r="C590" s="273"/>
    </row>
    <row r="591" spans="1:3" ht="12.75">
      <c r="A591" s="268"/>
      <c r="B591" s="277"/>
      <c r="C591" s="273"/>
    </row>
    <row r="592" spans="1:3" ht="12.75">
      <c r="A592" s="268"/>
      <c r="B592" s="277"/>
      <c r="C592" s="273"/>
    </row>
    <row r="593" spans="1:3" ht="12.75">
      <c r="A593" s="268"/>
      <c r="B593" s="277"/>
      <c r="C593" s="273"/>
    </row>
    <row r="594" spans="1:3" ht="12.75">
      <c r="A594" s="268"/>
      <c r="B594" s="277"/>
      <c r="C594" s="273"/>
    </row>
    <row r="595" spans="1:3" ht="12.75">
      <c r="A595" s="268"/>
      <c r="B595" s="277"/>
      <c r="C595" s="273"/>
    </row>
    <row r="596" spans="1:3" ht="12.75">
      <c r="A596" s="268"/>
      <c r="B596" s="277"/>
      <c r="C596" s="273"/>
    </row>
    <row r="597" spans="1:3" ht="12.75">
      <c r="A597" s="268"/>
      <c r="B597" s="277"/>
      <c r="C597" s="273"/>
    </row>
    <row r="598" spans="1:3" ht="12.75">
      <c r="A598" s="268"/>
      <c r="B598" s="277"/>
      <c r="C598" s="273"/>
    </row>
    <row r="599" spans="1:3" ht="12.75">
      <c r="A599" s="268"/>
      <c r="B599" s="277"/>
      <c r="C599" s="273"/>
    </row>
    <row r="600" spans="1:3" ht="12.75">
      <c r="A600" s="268"/>
      <c r="B600" s="277"/>
      <c r="C600" s="273"/>
    </row>
    <row r="601" spans="1:3" ht="12.75">
      <c r="A601" s="268"/>
      <c r="B601" s="277"/>
      <c r="C601" s="273"/>
    </row>
    <row r="602" spans="1:3" ht="12.75">
      <c r="A602" s="268"/>
      <c r="B602" s="277"/>
      <c r="C602" s="273"/>
    </row>
    <row r="603" spans="1:3" ht="12.75">
      <c r="A603" s="268"/>
      <c r="B603" s="277"/>
      <c r="C603" s="273"/>
    </row>
    <row r="604" spans="1:3" ht="12.75">
      <c r="A604" s="268"/>
      <c r="B604" s="277"/>
      <c r="C604" s="273"/>
    </row>
    <row r="605" spans="1:3" ht="12.75">
      <c r="A605" s="268"/>
      <c r="B605" s="277"/>
      <c r="C605" s="273"/>
    </row>
    <row r="606" spans="1:3" ht="12.75">
      <c r="A606" s="268"/>
      <c r="B606" s="277"/>
      <c r="C606" s="273"/>
    </row>
    <row r="607" spans="1:3" ht="12.75">
      <c r="A607" s="268"/>
      <c r="B607" s="277"/>
      <c r="C607" s="273"/>
    </row>
    <row r="608" spans="1:3" ht="12.75">
      <c r="A608" s="268"/>
      <c r="B608" s="277"/>
      <c r="C608" s="273"/>
    </row>
    <row r="609" spans="1:3" ht="12.75">
      <c r="A609" s="268"/>
      <c r="B609" s="277"/>
      <c r="C609" s="273"/>
    </row>
    <row r="610" spans="1:3" ht="12.75">
      <c r="A610" s="268"/>
      <c r="B610" s="277"/>
      <c r="C610" s="273"/>
    </row>
    <row r="611" spans="1:3" ht="12.75">
      <c r="A611" s="268"/>
      <c r="B611" s="277"/>
      <c r="C611" s="273"/>
    </row>
    <row r="612" spans="1:3" ht="12.75">
      <c r="A612" s="268"/>
      <c r="B612" s="277"/>
      <c r="C612" s="273"/>
    </row>
    <row r="613" spans="1:3" ht="12.75">
      <c r="A613" s="268"/>
      <c r="B613" s="277"/>
      <c r="C613" s="273"/>
    </row>
    <row r="614" spans="1:3" ht="12.75">
      <c r="A614" s="268"/>
      <c r="B614" s="277"/>
      <c r="C614" s="273"/>
    </row>
    <row r="615" spans="1:3" ht="12.75">
      <c r="A615" s="268"/>
      <c r="B615" s="277"/>
      <c r="C615" s="273"/>
    </row>
    <row r="616" spans="1:3" ht="12.75">
      <c r="A616" s="268"/>
      <c r="B616" s="277"/>
      <c r="C616" s="273"/>
    </row>
    <row r="617" spans="1:3" ht="12.75">
      <c r="A617" s="268"/>
      <c r="B617" s="277"/>
      <c r="C617" s="273"/>
    </row>
    <row r="618" spans="1:3" ht="12.75">
      <c r="A618" s="268"/>
      <c r="B618" s="277"/>
      <c r="C618" s="273"/>
    </row>
    <row r="619" spans="1:3" ht="12.75">
      <c r="A619" s="268"/>
      <c r="B619" s="277"/>
      <c r="C619" s="273"/>
    </row>
    <row r="620" spans="1:3" ht="12.75">
      <c r="A620" s="268"/>
      <c r="B620" s="277"/>
      <c r="C620" s="273"/>
    </row>
    <row r="621" spans="1:3" ht="12.75">
      <c r="A621" s="268"/>
      <c r="B621" s="277"/>
      <c r="C621" s="273"/>
    </row>
    <row r="622" spans="1:3" ht="12.75">
      <c r="A622" s="268"/>
      <c r="B622" s="277"/>
      <c r="C622" s="273"/>
    </row>
    <row r="623" spans="1:3" ht="12.75">
      <c r="A623" s="268"/>
      <c r="B623" s="277"/>
      <c r="C623" s="273"/>
    </row>
    <row r="624" spans="1:3" ht="12.75">
      <c r="A624" s="268"/>
      <c r="B624" s="277"/>
      <c r="C624" s="273"/>
    </row>
    <row r="625" spans="1:3" ht="12.75">
      <c r="A625" s="268"/>
      <c r="B625" s="277"/>
      <c r="C625" s="273"/>
    </row>
    <row r="626" spans="1:3" ht="12.75">
      <c r="A626" s="268"/>
      <c r="B626" s="277"/>
      <c r="C626" s="273"/>
    </row>
    <row r="627" spans="1:3" ht="12.75">
      <c r="A627" s="268"/>
      <c r="B627" s="277"/>
      <c r="C627" s="273"/>
    </row>
    <row r="628" spans="1:3" ht="12.75">
      <c r="A628" s="268"/>
      <c r="B628" s="277"/>
      <c r="C628" s="273"/>
    </row>
    <row r="629" spans="1:3" ht="12.75">
      <c r="A629" s="268"/>
      <c r="B629" s="277"/>
      <c r="C629" s="273"/>
    </row>
    <row r="630" spans="1:3" ht="12.75">
      <c r="A630" s="268"/>
      <c r="B630" s="277"/>
      <c r="C630" s="273"/>
    </row>
    <row r="631" spans="1:3" ht="12.75">
      <c r="A631" s="268"/>
      <c r="B631" s="277"/>
      <c r="C631" s="273"/>
    </row>
    <row r="632" spans="1:3" ht="12.75">
      <c r="A632" s="268"/>
      <c r="B632" s="277"/>
      <c r="C632" s="273"/>
    </row>
    <row r="633" spans="1:3" ht="12.75">
      <c r="A633" s="268"/>
      <c r="B633" s="277"/>
      <c r="C633" s="273"/>
    </row>
    <row r="634" spans="1:3" ht="12.75">
      <c r="A634" s="268"/>
      <c r="B634" s="277"/>
      <c r="C634" s="273"/>
    </row>
    <row r="635" spans="1:3" ht="12.75">
      <c r="A635" s="268"/>
      <c r="B635" s="277"/>
      <c r="C635" s="273"/>
    </row>
    <row r="636" spans="1:3" ht="12.75">
      <c r="A636" s="268"/>
      <c r="B636" s="277"/>
      <c r="C636" s="273"/>
    </row>
    <row r="637" spans="1:3" ht="12.75">
      <c r="A637" s="268"/>
      <c r="B637" s="277"/>
      <c r="C637" s="273"/>
    </row>
    <row r="638" spans="1:3" ht="12.75">
      <c r="A638" s="268"/>
      <c r="B638" s="277"/>
      <c r="C638" s="273"/>
    </row>
    <row r="639" spans="1:3" ht="12.75">
      <c r="A639" s="268"/>
      <c r="B639" s="277"/>
      <c r="C639" s="273"/>
    </row>
    <row r="640" spans="1:3" ht="12.75">
      <c r="A640" s="268"/>
      <c r="B640" s="277"/>
      <c r="C640" s="273"/>
    </row>
    <row r="641" spans="1:3" ht="12.75">
      <c r="A641" s="268"/>
      <c r="B641" s="277"/>
      <c r="C641" s="273"/>
    </row>
    <row r="642" spans="1:3" ht="12.75">
      <c r="A642" s="268"/>
      <c r="B642" s="277"/>
      <c r="C642" s="273"/>
    </row>
    <row r="643" spans="1:3" ht="12.75">
      <c r="A643" s="268"/>
      <c r="B643" s="277"/>
      <c r="C643" s="273"/>
    </row>
    <row r="644" spans="1:3" ht="12.75">
      <c r="A644" s="268"/>
      <c r="B644" s="277"/>
      <c r="C644" s="273"/>
    </row>
    <row r="645" spans="1:3" ht="12.75">
      <c r="A645" s="268"/>
      <c r="B645" s="277"/>
      <c r="C645" s="273"/>
    </row>
    <row r="646" spans="1:3" ht="12.75">
      <c r="A646" s="268"/>
      <c r="B646" s="277"/>
      <c r="C646" s="273"/>
    </row>
    <row r="647" spans="1:3" ht="12.75">
      <c r="A647" s="268"/>
      <c r="B647" s="277"/>
      <c r="C647" s="273"/>
    </row>
    <row r="648" spans="1:3" ht="12.75">
      <c r="A648" s="268"/>
      <c r="B648" s="277"/>
      <c r="C648" s="273"/>
    </row>
    <row r="649" spans="1:3" ht="12.75">
      <c r="A649" s="268"/>
      <c r="B649" s="277"/>
      <c r="C649" s="273"/>
    </row>
    <row r="650" spans="1:3" ht="12.75">
      <c r="A650" s="268"/>
      <c r="B650" s="277"/>
      <c r="C650" s="273"/>
    </row>
    <row r="651" spans="1:3" ht="12.75">
      <c r="A651" s="268"/>
      <c r="B651" s="277"/>
      <c r="C651" s="273"/>
    </row>
    <row r="652" spans="1:3" ht="12.75">
      <c r="A652" s="268"/>
      <c r="B652" s="277"/>
      <c r="C652" s="273"/>
    </row>
    <row r="653" spans="1:3" ht="12.75">
      <c r="A653" s="268"/>
      <c r="B653" s="277"/>
      <c r="C653" s="273"/>
    </row>
    <row r="654" spans="1:3" ht="12.75">
      <c r="A654" s="268"/>
      <c r="B654" s="277"/>
      <c r="C654" s="273"/>
    </row>
    <row r="655" spans="1:3" ht="12.75">
      <c r="A655" s="268"/>
      <c r="B655" s="277"/>
      <c r="C655" s="273"/>
    </row>
    <row r="656" spans="1:3" ht="12.75">
      <c r="A656" s="268"/>
      <c r="B656" s="277"/>
      <c r="C656" s="273"/>
    </row>
    <row r="657" spans="1:3" ht="12.75">
      <c r="A657" s="268"/>
      <c r="B657" s="277"/>
      <c r="C657" s="273"/>
    </row>
    <row r="658" spans="1:3" ht="12.75">
      <c r="A658" s="268"/>
      <c r="B658" s="277"/>
      <c r="C658" s="273"/>
    </row>
    <row r="659" spans="1:3" ht="12.75">
      <c r="A659" s="268"/>
      <c r="B659" s="277"/>
      <c r="C659" s="273"/>
    </row>
    <row r="660" spans="1:3" ht="12.75">
      <c r="A660" s="268"/>
      <c r="B660" s="277"/>
      <c r="C660" s="273"/>
    </row>
    <row r="661" spans="1:3" ht="12.75">
      <c r="A661" s="268"/>
      <c r="B661" s="277"/>
      <c r="C661" s="273"/>
    </row>
    <row r="662" spans="1:3" ht="12.75">
      <c r="A662" s="268"/>
      <c r="B662" s="277"/>
      <c r="C662" s="273"/>
    </row>
    <row r="663" spans="1:3" ht="12.75">
      <c r="A663" s="268"/>
      <c r="B663" s="277"/>
      <c r="C663" s="273"/>
    </row>
    <row r="664" spans="1:3" ht="12.75">
      <c r="A664" s="268"/>
      <c r="B664" s="277"/>
      <c r="C664" s="273"/>
    </row>
    <row r="665" spans="1:3" ht="12.75">
      <c r="A665" s="268"/>
      <c r="B665" s="277"/>
      <c r="C665" s="273"/>
    </row>
    <row r="666" spans="1:3" ht="12.75">
      <c r="A666" s="268"/>
      <c r="B666" s="277"/>
      <c r="C666" s="273"/>
    </row>
    <row r="667" spans="1:3" ht="12.75">
      <c r="A667" s="268"/>
      <c r="B667" s="277"/>
      <c r="C667" s="273"/>
    </row>
    <row r="668" spans="1:3" ht="12.75">
      <c r="A668" s="268"/>
      <c r="B668" s="277"/>
      <c r="C668" s="273"/>
    </row>
    <row r="669" spans="1:3" ht="12.75">
      <c r="A669" s="268"/>
      <c r="B669" s="277"/>
      <c r="C669" s="273"/>
    </row>
    <row r="670" spans="1:3" ht="12.75">
      <c r="A670" s="268"/>
      <c r="B670" s="277"/>
      <c r="C670" s="273"/>
    </row>
    <row r="671" spans="1:3" ht="12.75">
      <c r="A671" s="268"/>
      <c r="B671" s="277"/>
      <c r="C671" s="273"/>
    </row>
    <row r="672" spans="1:3" ht="12.75">
      <c r="A672" s="268"/>
      <c r="B672" s="277"/>
      <c r="C672" s="273"/>
    </row>
    <row r="673" spans="1:3" ht="12.75">
      <c r="A673" s="268"/>
      <c r="B673" s="277"/>
      <c r="C673" s="273"/>
    </row>
    <row r="674" spans="1:3" ht="12.75">
      <c r="A674" s="268"/>
      <c r="B674" s="277"/>
      <c r="C674" s="273"/>
    </row>
    <row r="675" spans="1:3" ht="12.75">
      <c r="A675" s="268"/>
      <c r="B675" s="277"/>
      <c r="C675" s="273"/>
    </row>
    <row r="676" spans="1:3" ht="12.75">
      <c r="A676" s="268"/>
      <c r="B676" s="277"/>
      <c r="C676" s="273"/>
    </row>
    <row r="677" spans="1:3" ht="12.75">
      <c r="A677" s="268"/>
      <c r="B677" s="277"/>
      <c r="C677" s="273"/>
    </row>
    <row r="678" spans="1:3" ht="12.75">
      <c r="A678" s="268"/>
      <c r="B678" s="277"/>
      <c r="C678" s="273"/>
    </row>
    <row r="679" spans="1:3" ht="12.75">
      <c r="A679" s="268"/>
      <c r="B679" s="277"/>
      <c r="C679" s="273"/>
    </row>
    <row r="680" spans="1:3" ht="12.75">
      <c r="A680" s="268"/>
      <c r="B680" s="277"/>
      <c r="C680" s="273"/>
    </row>
    <row r="681" spans="1:3" ht="12.75">
      <c r="A681" s="268"/>
      <c r="B681" s="277"/>
      <c r="C681" s="273"/>
    </row>
    <row r="682" spans="1:3" ht="12.75">
      <c r="A682" s="268"/>
      <c r="B682" s="277"/>
      <c r="C682" s="273"/>
    </row>
    <row r="683" spans="1:3" ht="12.75">
      <c r="A683" s="268"/>
      <c r="B683" s="277"/>
      <c r="C683" s="273"/>
    </row>
    <row r="684" spans="1:3" ht="12.75">
      <c r="A684" s="268"/>
      <c r="B684" s="277"/>
      <c r="C684" s="273"/>
    </row>
    <row r="685" spans="1:3" ht="12.75">
      <c r="A685" s="268"/>
      <c r="B685" s="277"/>
      <c r="C685" s="273"/>
    </row>
    <row r="686" spans="1:3" ht="12.75">
      <c r="A686" s="268"/>
      <c r="B686" s="277"/>
      <c r="C686" s="273"/>
    </row>
    <row r="687" spans="1:3" ht="12.75">
      <c r="A687" s="268"/>
      <c r="B687" s="277"/>
      <c r="C687" s="273"/>
    </row>
    <row r="688" spans="1:3" ht="12.75">
      <c r="A688" s="268"/>
      <c r="B688" s="277"/>
      <c r="C688" s="273"/>
    </row>
    <row r="689" spans="1:3" ht="12.75">
      <c r="A689" s="268"/>
      <c r="B689" s="277"/>
      <c r="C689" s="273"/>
    </row>
    <row r="690" spans="1:3" ht="12.75">
      <c r="A690" s="268"/>
      <c r="B690" s="277"/>
      <c r="C690" s="273"/>
    </row>
    <row r="691" spans="1:3" ht="12.75">
      <c r="A691" s="268"/>
      <c r="B691" s="277"/>
      <c r="C691" s="273"/>
    </row>
    <row r="692" spans="1:3" ht="12.75">
      <c r="A692" s="268"/>
      <c r="B692" s="277"/>
      <c r="C692" s="273"/>
    </row>
    <row r="693" spans="1:3" ht="12.75">
      <c r="A693" s="268"/>
      <c r="B693" s="277"/>
      <c r="C693" s="273"/>
    </row>
    <row r="694" spans="1:3" ht="12.75">
      <c r="A694" s="268"/>
      <c r="B694" s="277"/>
      <c r="C694" s="273"/>
    </row>
    <row r="695" spans="1:3" ht="12.75">
      <c r="A695" s="268"/>
      <c r="B695" s="277"/>
      <c r="C695" s="273"/>
    </row>
    <row r="696" spans="1:3" ht="12.75">
      <c r="A696" s="268"/>
      <c r="B696" s="277"/>
      <c r="C696" s="273"/>
    </row>
    <row r="697" spans="1:3" ht="12.75">
      <c r="A697" s="268"/>
      <c r="B697" s="277"/>
      <c r="C697" s="273"/>
    </row>
    <row r="698" spans="1:3" ht="12.75">
      <c r="A698" s="268"/>
      <c r="B698" s="277"/>
      <c r="C698" s="273"/>
    </row>
    <row r="699" spans="1:3" ht="12.75">
      <c r="A699" s="268"/>
      <c r="B699" s="277"/>
      <c r="C699" s="273"/>
    </row>
    <row r="700" spans="1:3" ht="12.75">
      <c r="A700" s="268"/>
      <c r="B700" s="277"/>
      <c r="C700" s="273"/>
    </row>
    <row r="701" spans="1:3" ht="12.75">
      <c r="A701" s="268"/>
      <c r="B701" s="277"/>
      <c r="C701" s="273"/>
    </row>
    <row r="702" spans="1:3" ht="12.75">
      <c r="A702" s="268"/>
      <c r="B702" s="277"/>
      <c r="C702" s="273"/>
    </row>
    <row r="703" spans="1:3" ht="12.75">
      <c r="A703" s="268"/>
      <c r="B703" s="277"/>
      <c r="C703" s="273"/>
    </row>
    <row r="704" spans="1:3" ht="12.75">
      <c r="A704" s="268"/>
      <c r="B704" s="277"/>
      <c r="C704" s="273"/>
    </row>
    <row r="705" spans="1:3" ht="12.75">
      <c r="A705" s="268"/>
      <c r="B705" s="277"/>
      <c r="C705" s="273"/>
    </row>
    <row r="706" spans="1:3" ht="12.75">
      <c r="A706" s="268"/>
      <c r="B706" s="277"/>
      <c r="C706" s="273"/>
    </row>
    <row r="707" spans="1:3" ht="12.75">
      <c r="A707" s="268"/>
      <c r="B707" s="277"/>
      <c r="C707" s="273"/>
    </row>
    <row r="708" spans="1:3" ht="12.75">
      <c r="A708" s="268"/>
      <c r="B708" s="277"/>
      <c r="C708" s="273"/>
    </row>
    <row r="709" spans="1:3" ht="12.75">
      <c r="A709" s="268"/>
      <c r="B709" s="277"/>
      <c r="C709" s="273"/>
    </row>
    <row r="710" spans="1:3" ht="12.75">
      <c r="A710" s="268"/>
      <c r="B710" s="277"/>
      <c r="C710" s="273"/>
    </row>
    <row r="711" spans="1:3" ht="12.75">
      <c r="A711" s="268"/>
      <c r="B711" s="277"/>
      <c r="C711" s="273"/>
    </row>
    <row r="712" spans="1:3" ht="12.75">
      <c r="A712" s="268"/>
      <c r="B712" s="277"/>
      <c r="C712" s="273"/>
    </row>
    <row r="713" spans="1:3" ht="12.75">
      <c r="A713" s="268"/>
      <c r="B713" s="277"/>
      <c r="C713" s="273"/>
    </row>
    <row r="714" spans="1:3" ht="12.75">
      <c r="A714" s="268"/>
      <c r="B714" s="277"/>
      <c r="C714" s="273"/>
    </row>
    <row r="715" spans="1:3" ht="12.75">
      <c r="A715" s="268"/>
      <c r="B715" s="277"/>
      <c r="C715" s="273"/>
    </row>
    <row r="716" spans="1:3" ht="12.75">
      <c r="A716" s="268"/>
      <c r="B716" s="277"/>
      <c r="C716" s="273"/>
    </row>
    <row r="717" spans="1:3" ht="12.75">
      <c r="A717" s="268"/>
      <c r="B717" s="277"/>
      <c r="C717" s="273"/>
    </row>
    <row r="718" spans="1:3" ht="12.75">
      <c r="A718" s="268"/>
      <c r="B718" s="277"/>
      <c r="C718" s="273"/>
    </row>
    <row r="719" spans="1:3" ht="12.75">
      <c r="A719" s="268"/>
      <c r="B719" s="277"/>
      <c r="C719" s="273"/>
    </row>
    <row r="720" spans="1:3" ht="12.75">
      <c r="A720" s="268"/>
      <c r="B720" s="277"/>
      <c r="C720" s="273"/>
    </row>
    <row r="721" spans="1:3" ht="12.75">
      <c r="A721" s="268"/>
      <c r="B721" s="277"/>
      <c r="C721" s="273"/>
    </row>
    <row r="722" spans="1:3" ht="12.75">
      <c r="A722" s="268"/>
      <c r="B722" s="277"/>
      <c r="C722" s="273"/>
    </row>
    <row r="723" spans="1:3" ht="12.75">
      <c r="A723" s="268"/>
      <c r="B723" s="277"/>
      <c r="C723" s="273"/>
    </row>
    <row r="724" spans="1:3" ht="12.75">
      <c r="A724" s="268"/>
      <c r="B724" s="277"/>
      <c r="C724" s="273"/>
    </row>
    <row r="725" spans="1:3" ht="12.75">
      <c r="A725" s="268"/>
      <c r="B725" s="277"/>
      <c r="C725" s="273"/>
    </row>
    <row r="726" spans="1:3" ht="12.75">
      <c r="A726" s="268"/>
      <c r="B726" s="277"/>
      <c r="C726" s="273"/>
    </row>
    <row r="727" spans="1:3" ht="12.75">
      <c r="A727" s="268"/>
      <c r="B727" s="277"/>
      <c r="C727" s="273"/>
    </row>
    <row r="728" spans="1:3" ht="12.75">
      <c r="A728" s="268"/>
      <c r="B728" s="277"/>
      <c r="C728" s="273"/>
    </row>
    <row r="729" spans="1:3" ht="12.75">
      <c r="A729" s="268"/>
      <c r="B729" s="277"/>
      <c r="C729" s="273"/>
    </row>
    <row r="730" spans="1:3" ht="12.75">
      <c r="A730" s="268"/>
      <c r="B730" s="277"/>
      <c r="C730" s="273"/>
    </row>
    <row r="731" spans="1:3" ht="12.75">
      <c r="A731" s="268"/>
      <c r="B731" s="277"/>
      <c r="C731" s="273"/>
    </row>
    <row r="732" spans="1:3" ht="12.75">
      <c r="A732" s="268"/>
      <c r="B732" s="277"/>
      <c r="C732" s="273"/>
    </row>
    <row r="733" spans="1:3" ht="12.75">
      <c r="A733" s="268"/>
      <c r="B733" s="277"/>
      <c r="C733" s="273"/>
    </row>
    <row r="734" spans="1:3" ht="12.75">
      <c r="A734" s="268"/>
      <c r="B734" s="277"/>
      <c r="C734" s="273"/>
    </row>
    <row r="735" spans="1:3" ht="12.75">
      <c r="A735" s="268"/>
      <c r="B735" s="277"/>
      <c r="C735" s="273"/>
    </row>
    <row r="736" spans="1:3" ht="12.75">
      <c r="A736" s="268"/>
      <c r="B736" s="277"/>
      <c r="C736" s="273"/>
    </row>
    <row r="737" spans="1:3" ht="12.75">
      <c r="A737" s="268"/>
      <c r="B737" s="277"/>
      <c r="C737" s="273"/>
    </row>
    <row r="738" spans="1:3" ht="12.75">
      <c r="A738" s="268"/>
      <c r="B738" s="277"/>
      <c r="C738" s="273"/>
    </row>
    <row r="739" spans="1:3" ht="12.75">
      <c r="A739" s="268"/>
      <c r="B739" s="277"/>
      <c r="C739" s="273"/>
    </row>
    <row r="740" spans="1:3" ht="12.75">
      <c r="A740" s="268"/>
      <c r="B740" s="277"/>
      <c r="C740" s="273"/>
    </row>
    <row r="741" spans="1:3" ht="12.75">
      <c r="A741" s="268"/>
      <c r="B741" s="277"/>
      <c r="C741" s="273"/>
    </row>
    <row r="742" spans="1:3" ht="12.75">
      <c r="A742" s="268"/>
      <c r="B742" s="277"/>
      <c r="C742" s="273"/>
    </row>
    <row r="743" spans="1:3" ht="12.75">
      <c r="A743" s="268"/>
      <c r="B743" s="277"/>
      <c r="C743" s="273"/>
    </row>
    <row r="744" spans="1:3" ht="12.75">
      <c r="A744" s="268"/>
      <c r="B744" s="277"/>
      <c r="C744" s="273"/>
    </row>
    <row r="745" spans="1:3" ht="12.75">
      <c r="A745" s="268"/>
      <c r="B745" s="277"/>
      <c r="C745" s="273"/>
    </row>
    <row r="746" spans="1:3" ht="12.75">
      <c r="A746" s="268"/>
      <c r="B746" s="277"/>
      <c r="C746" s="273"/>
    </row>
    <row r="747" spans="1:3" ht="12.75">
      <c r="A747" s="268"/>
      <c r="B747" s="277"/>
      <c r="C747" s="273"/>
    </row>
    <row r="748" spans="1:3" ht="12.75">
      <c r="A748" s="268"/>
      <c r="B748" s="277"/>
      <c r="C748" s="273"/>
    </row>
    <row r="749" spans="1:3" ht="12.75">
      <c r="A749" s="268"/>
      <c r="B749" s="277"/>
      <c r="C749" s="273"/>
    </row>
    <row r="750" spans="1:3" ht="12.75">
      <c r="A750" s="268"/>
      <c r="B750" s="277"/>
      <c r="C750" s="273"/>
    </row>
    <row r="751" spans="1:3" ht="12.75">
      <c r="A751" s="268"/>
      <c r="B751" s="277"/>
      <c r="C751" s="273"/>
    </row>
    <row r="752" spans="1:3" ht="12.75">
      <c r="A752" s="268"/>
      <c r="B752" s="277"/>
      <c r="C752" s="273"/>
    </row>
    <row r="753" spans="1:3" ht="12.75">
      <c r="A753" s="268"/>
      <c r="B753" s="277"/>
      <c r="C753" s="273"/>
    </row>
    <row r="754" spans="1:3" ht="12.75">
      <c r="A754" s="268"/>
      <c r="B754" s="277"/>
      <c r="C754" s="273"/>
    </row>
    <row r="755" spans="1:3" ht="12.75">
      <c r="A755" s="268"/>
      <c r="B755" s="277"/>
      <c r="C755" s="273"/>
    </row>
    <row r="756" spans="1:3" ht="12.75">
      <c r="A756" s="268"/>
      <c r="B756" s="277"/>
      <c r="C756" s="273"/>
    </row>
    <row r="757" spans="1:3" ht="12.75">
      <c r="A757" s="268"/>
      <c r="B757" s="277"/>
      <c r="C757" s="273"/>
    </row>
    <row r="758" spans="1:3" ht="12.75">
      <c r="A758" s="268"/>
      <c r="B758" s="277"/>
      <c r="C758" s="273"/>
    </row>
    <row r="759" spans="1:3" ht="12.75">
      <c r="A759" s="268"/>
      <c r="B759" s="277"/>
      <c r="C759" s="273"/>
    </row>
    <row r="760" spans="1:3" ht="12.75">
      <c r="A760" s="268"/>
      <c r="B760" s="277"/>
      <c r="C760" s="273"/>
    </row>
    <row r="761" spans="1:3" ht="12.75">
      <c r="A761" s="268"/>
      <c r="B761" s="277"/>
      <c r="C761" s="273"/>
    </row>
    <row r="762" spans="1:3" ht="12.75">
      <c r="A762" s="268"/>
      <c r="B762" s="277"/>
      <c r="C762" s="273"/>
    </row>
    <row r="763" spans="1:3" ht="12.75">
      <c r="A763" s="268"/>
      <c r="B763" s="277"/>
      <c r="C763" s="273"/>
    </row>
    <row r="764" spans="1:3" ht="12.75">
      <c r="A764" s="268"/>
      <c r="B764" s="277"/>
      <c r="C764" s="273"/>
    </row>
    <row r="765" spans="1:3" ht="12.75">
      <c r="A765" s="268"/>
      <c r="B765" s="277"/>
      <c r="C765" s="273"/>
    </row>
    <row r="766" spans="1:3" ht="12.75">
      <c r="A766" s="268"/>
      <c r="B766" s="277"/>
      <c r="C766" s="273"/>
    </row>
    <row r="767" spans="1:3" ht="12.75">
      <c r="A767" s="268"/>
      <c r="B767" s="277"/>
      <c r="C767" s="273"/>
    </row>
    <row r="768" spans="1:3" ht="12.75">
      <c r="A768" s="268"/>
      <c r="B768" s="277"/>
      <c r="C768" s="273"/>
    </row>
    <row r="769" spans="1:3" ht="12.75">
      <c r="A769" s="268"/>
      <c r="B769" s="277"/>
      <c r="C769" s="273"/>
    </row>
    <row r="770" spans="1:3" ht="12.75">
      <c r="A770" s="268"/>
      <c r="B770" s="277"/>
      <c r="C770" s="273"/>
    </row>
    <row r="771" spans="1:3" ht="12.75">
      <c r="A771" s="268"/>
      <c r="B771" s="277"/>
      <c r="C771" s="273"/>
    </row>
    <row r="772" spans="1:3" ht="12.75">
      <c r="A772" s="268"/>
      <c r="B772" s="277"/>
      <c r="C772" s="273"/>
    </row>
    <row r="773" spans="1:3" ht="12.75">
      <c r="A773" s="268"/>
      <c r="B773" s="277"/>
      <c r="C773" s="273"/>
    </row>
    <row r="774" spans="1:3" ht="12.75">
      <c r="A774" s="268"/>
      <c r="B774" s="277"/>
      <c r="C774" s="273"/>
    </row>
    <row r="775" spans="1:3" ht="12.75">
      <c r="A775" s="268"/>
      <c r="B775" s="277"/>
      <c r="C775" s="273"/>
    </row>
    <row r="776" spans="1:3" ht="12.75">
      <c r="A776" s="268"/>
      <c r="B776" s="277"/>
      <c r="C776" s="273"/>
    </row>
    <row r="777" spans="1:3" ht="12.75">
      <c r="A777" s="268"/>
      <c r="B777" s="277"/>
      <c r="C777" s="273"/>
    </row>
    <row r="778" spans="1:3" ht="12.75">
      <c r="A778" s="268"/>
      <c r="B778" s="277"/>
      <c r="C778" s="273"/>
    </row>
    <row r="779" spans="1:3" ht="12.75">
      <c r="A779" s="268"/>
      <c r="B779" s="277"/>
      <c r="C779" s="273"/>
    </row>
    <row r="780" spans="1:3" ht="12.75">
      <c r="A780" s="268"/>
      <c r="B780" s="277"/>
      <c r="C780" s="273"/>
    </row>
    <row r="781" spans="1:3" ht="12.75">
      <c r="A781" s="268"/>
      <c r="B781" s="277"/>
      <c r="C781" s="273"/>
    </row>
    <row r="782" spans="1:3" ht="12.75">
      <c r="A782" s="268"/>
      <c r="B782" s="277"/>
      <c r="C782" s="273"/>
    </row>
    <row r="783" spans="1:3" ht="12.75">
      <c r="A783" s="268"/>
      <c r="B783" s="277"/>
      <c r="C783" s="273"/>
    </row>
    <row r="784" spans="1:3" ht="12.75">
      <c r="A784" s="268"/>
      <c r="B784" s="277"/>
      <c r="C784" s="273"/>
    </row>
    <row r="785" spans="1:3" ht="12.75">
      <c r="A785" s="268"/>
      <c r="B785" s="277"/>
      <c r="C785" s="273"/>
    </row>
    <row r="786" spans="1:3" ht="12.75">
      <c r="A786" s="268"/>
      <c r="B786" s="277"/>
      <c r="C786" s="273"/>
    </row>
    <row r="787" spans="1:3" ht="12.75">
      <c r="A787" s="268"/>
      <c r="B787" s="277"/>
      <c r="C787" s="273"/>
    </row>
    <row r="788" spans="1:3" ht="12.75">
      <c r="A788" s="268"/>
      <c r="B788" s="277"/>
      <c r="C788" s="273"/>
    </row>
    <row r="789" spans="1:3" ht="12.75">
      <c r="A789" s="268"/>
      <c r="B789" s="277"/>
      <c r="C789" s="273"/>
    </row>
    <row r="790" spans="1:3" ht="12.75">
      <c r="A790" s="268"/>
      <c r="B790" s="277"/>
      <c r="C790" s="273"/>
    </row>
    <row r="791" spans="1:3" ht="12.75">
      <c r="A791" s="268"/>
      <c r="B791" s="277"/>
      <c r="C791" s="273"/>
    </row>
    <row r="792" spans="1:3" ht="12.75">
      <c r="A792" s="268"/>
      <c r="B792" s="277"/>
      <c r="C792" s="273"/>
    </row>
    <row r="793" spans="1:3" ht="12.75">
      <c r="A793" s="268"/>
      <c r="B793" s="277"/>
      <c r="C793" s="273"/>
    </row>
    <row r="794" spans="1:3" ht="12.75">
      <c r="A794" s="268"/>
      <c r="B794" s="277"/>
      <c r="C794" s="273"/>
    </row>
    <row r="795" spans="1:3" ht="12.75">
      <c r="A795" s="268"/>
      <c r="B795" s="277"/>
      <c r="C795" s="273"/>
    </row>
    <row r="796" spans="1:3" ht="12.75">
      <c r="A796" s="268"/>
      <c r="B796" s="277"/>
      <c r="C796" s="273"/>
    </row>
    <row r="797" spans="1:3" ht="12.75">
      <c r="A797" s="268"/>
      <c r="B797" s="277"/>
      <c r="C797" s="273"/>
    </row>
    <row r="798" spans="1:3" ht="12.75">
      <c r="A798" s="268"/>
      <c r="B798" s="277"/>
      <c r="C798" s="273"/>
    </row>
    <row r="799" spans="1:3" ht="12.75">
      <c r="A799" s="268"/>
      <c r="B799" s="277"/>
      <c r="C799" s="273"/>
    </row>
    <row r="800" spans="1:3" ht="12.75">
      <c r="A800" s="268"/>
      <c r="B800" s="277"/>
      <c r="C800" s="273"/>
    </row>
    <row r="801" spans="1:3" ht="12.75">
      <c r="A801" s="268"/>
      <c r="B801" s="277"/>
      <c r="C801" s="273"/>
    </row>
    <row r="802" spans="1:3" ht="12.75">
      <c r="A802" s="268"/>
      <c r="B802" s="277"/>
      <c r="C802" s="273"/>
    </row>
    <row r="803" spans="1:3" ht="12.75">
      <c r="A803" s="268"/>
      <c r="B803" s="277"/>
      <c r="C803" s="273"/>
    </row>
    <row r="804" spans="1:3" ht="12.75">
      <c r="A804" s="268"/>
      <c r="B804" s="277"/>
      <c r="C804" s="273"/>
    </row>
    <row r="805" spans="1:3" ht="12.75">
      <c r="A805" s="268"/>
      <c r="B805" s="277"/>
      <c r="C805" s="273"/>
    </row>
    <row r="806" spans="1:3" ht="12.75">
      <c r="A806" s="268"/>
      <c r="B806" s="277"/>
      <c r="C806" s="273"/>
    </row>
    <row r="807" spans="1:3" ht="12.75">
      <c r="A807" s="268"/>
      <c r="B807" s="277"/>
      <c r="C807" s="273"/>
    </row>
    <row r="808" spans="1:3" ht="12.75">
      <c r="A808" s="268"/>
      <c r="B808" s="277"/>
      <c r="C808" s="273"/>
    </row>
    <row r="809" spans="1:3" ht="12.75">
      <c r="A809" s="268"/>
      <c r="B809" s="277"/>
      <c r="C809" s="273"/>
    </row>
    <row r="810" spans="1:3" ht="12.75">
      <c r="A810" s="268"/>
      <c r="B810" s="277"/>
      <c r="C810" s="273"/>
    </row>
    <row r="811" spans="1:3" ht="12.75">
      <c r="A811" s="268"/>
      <c r="B811" s="277"/>
      <c r="C811" s="273"/>
    </row>
    <row r="812" spans="1:3" ht="12.75">
      <c r="A812" s="268"/>
      <c r="B812" s="277"/>
      <c r="C812" s="273"/>
    </row>
    <row r="813" spans="1:3" ht="12.75">
      <c r="A813" s="268"/>
      <c r="B813" s="277"/>
      <c r="C813" s="273"/>
    </row>
    <row r="814" spans="1:3" ht="12.75">
      <c r="A814" s="268"/>
      <c r="B814" s="277"/>
      <c r="C814" s="273"/>
    </row>
    <row r="815" spans="1:3" ht="12.75">
      <c r="A815" s="268"/>
      <c r="B815" s="277"/>
      <c r="C815" s="273"/>
    </row>
    <row r="816" spans="1:3" ht="12.75">
      <c r="A816" s="268"/>
      <c r="B816" s="277"/>
      <c r="C816" s="273"/>
    </row>
    <row r="817" spans="1:3" ht="12.75">
      <c r="A817" s="268"/>
      <c r="B817" s="277"/>
      <c r="C817" s="273"/>
    </row>
    <row r="818" spans="1:3" ht="12.75">
      <c r="A818" s="268"/>
      <c r="B818" s="277"/>
      <c r="C818" s="273"/>
    </row>
    <row r="819" spans="1:3" ht="12.75">
      <c r="A819" s="268"/>
      <c r="B819" s="277"/>
      <c r="C819" s="273"/>
    </row>
    <row r="820" spans="1:3" ht="12.75">
      <c r="A820" s="268"/>
      <c r="B820" s="277"/>
      <c r="C820" s="273"/>
    </row>
    <row r="821" spans="1:3" ht="12.75">
      <c r="A821" s="268"/>
      <c r="B821" s="277"/>
      <c r="C821" s="273"/>
    </row>
    <row r="822" spans="1:3" ht="12.75">
      <c r="A822" s="268"/>
      <c r="B822" s="277"/>
      <c r="C822" s="273"/>
    </row>
    <row r="823" spans="1:3" ht="12.75">
      <c r="A823" s="268"/>
      <c r="B823" s="277"/>
      <c r="C823" s="273"/>
    </row>
    <row r="824" spans="1:3" ht="12.75">
      <c r="A824" s="268"/>
      <c r="B824" s="277"/>
      <c r="C824" s="273"/>
    </row>
    <row r="825" spans="1:3" ht="12.75">
      <c r="A825" s="268"/>
      <c r="B825" s="277"/>
      <c r="C825" s="273"/>
    </row>
    <row r="826" spans="1:3" ht="12.75">
      <c r="A826" s="268"/>
      <c r="B826" s="277"/>
      <c r="C826" s="273"/>
    </row>
    <row r="827" spans="1:3" ht="12.75">
      <c r="A827" s="268"/>
      <c r="B827" s="277"/>
      <c r="C827" s="273"/>
    </row>
    <row r="828" spans="1:3" ht="12.75">
      <c r="A828" s="268"/>
      <c r="B828" s="277"/>
      <c r="C828" s="273"/>
    </row>
    <row r="829" spans="1:3" ht="12.75">
      <c r="A829" s="268"/>
      <c r="B829" s="277"/>
      <c r="C829" s="273"/>
    </row>
    <row r="830" spans="1:3" ht="12.75">
      <c r="A830" s="268"/>
      <c r="B830" s="277"/>
      <c r="C830" s="273"/>
    </row>
    <row r="831" spans="1:3" ht="12.75">
      <c r="A831" s="268"/>
      <c r="B831" s="277"/>
      <c r="C831" s="273"/>
    </row>
    <row r="832" spans="1:3" ht="12.75">
      <c r="A832" s="268"/>
      <c r="B832" s="277"/>
      <c r="C832" s="273"/>
    </row>
    <row r="833" spans="1:3" ht="12.75">
      <c r="A833" s="268"/>
      <c r="B833" s="277"/>
      <c r="C833" s="273"/>
    </row>
    <row r="834" spans="1:3" ht="12.75">
      <c r="A834" s="268"/>
      <c r="B834" s="277"/>
      <c r="C834" s="273"/>
    </row>
    <row r="835" spans="1:3" ht="12.75">
      <c r="A835" s="268"/>
      <c r="B835" s="277"/>
      <c r="C835" s="273"/>
    </row>
    <row r="836" spans="1:3" ht="12.75">
      <c r="A836" s="268"/>
      <c r="B836" s="277"/>
      <c r="C836" s="273"/>
    </row>
    <row r="837" spans="1:3" ht="12.75">
      <c r="A837" s="268"/>
      <c r="B837" s="277"/>
      <c r="C837" s="273"/>
    </row>
    <row r="838" spans="1:3" ht="12.75">
      <c r="A838" s="268"/>
      <c r="B838" s="277"/>
      <c r="C838" s="273"/>
    </row>
    <row r="839" spans="1:3" ht="12.75">
      <c r="A839" s="268"/>
      <c r="B839" s="277"/>
      <c r="C839" s="273"/>
    </row>
    <row r="840" spans="1:3" ht="12.75">
      <c r="A840" s="268"/>
      <c r="B840" s="277"/>
      <c r="C840" s="273"/>
    </row>
    <row r="841" spans="1:3" ht="12.75">
      <c r="A841" s="268"/>
      <c r="B841" s="277"/>
      <c r="C841" s="273"/>
    </row>
    <row r="842" spans="1:3" ht="12.75">
      <c r="A842" s="268"/>
      <c r="B842" s="277"/>
      <c r="C842" s="273"/>
    </row>
    <row r="843" spans="1:3" ht="12.75">
      <c r="A843" s="268"/>
      <c r="B843" s="277"/>
      <c r="C843" s="273"/>
    </row>
    <row r="844" spans="1:3" ht="12.75">
      <c r="A844" s="268"/>
      <c r="B844" s="277"/>
      <c r="C844" s="273"/>
    </row>
    <row r="845" spans="1:3" ht="12.75">
      <c r="A845" s="268"/>
      <c r="B845" s="277"/>
      <c r="C845" s="273"/>
    </row>
    <row r="846" spans="1:3" ht="12.75">
      <c r="A846" s="268"/>
      <c r="B846" s="277"/>
      <c r="C846" s="273"/>
    </row>
    <row r="847" spans="1:3" ht="12.75">
      <c r="A847" s="268"/>
      <c r="B847" s="277"/>
      <c r="C847" s="273"/>
    </row>
    <row r="848" spans="1:3" ht="12.75">
      <c r="A848" s="268"/>
      <c r="B848" s="277"/>
      <c r="C848" s="273"/>
    </row>
    <row r="849" spans="1:3" ht="12.75">
      <c r="A849" s="268"/>
      <c r="B849" s="277"/>
      <c r="C849" s="273"/>
    </row>
    <row r="850" spans="1:3" ht="12.75">
      <c r="A850" s="268"/>
      <c r="B850" s="277"/>
      <c r="C850" s="273"/>
    </row>
    <row r="851" spans="1:3" ht="12.75">
      <c r="A851" s="268"/>
      <c r="B851" s="277"/>
      <c r="C851" s="273"/>
    </row>
    <row r="852" spans="1:3" ht="12.75">
      <c r="A852" s="268"/>
      <c r="B852" s="277"/>
      <c r="C852" s="273"/>
    </row>
    <row r="853" spans="1:3" ht="12.75">
      <c r="A853" s="268"/>
      <c r="B853" s="277"/>
      <c r="C853" s="273"/>
    </row>
    <row r="854" spans="1:3" ht="12.75">
      <c r="A854" s="268"/>
      <c r="B854" s="277"/>
      <c r="C854" s="273"/>
    </row>
    <row r="855" spans="1:3" ht="12.75">
      <c r="A855" s="268"/>
      <c r="B855" s="277"/>
      <c r="C855" s="273"/>
    </row>
    <row r="856" spans="1:3" ht="12.75">
      <c r="A856" s="268"/>
      <c r="B856" s="277"/>
      <c r="C856" s="273"/>
    </row>
    <row r="857" spans="1:3" ht="12.75">
      <c r="A857" s="268"/>
      <c r="B857" s="277"/>
      <c r="C857" s="273"/>
    </row>
    <row r="858" spans="1:3" ht="12.75">
      <c r="A858" s="268"/>
      <c r="B858" s="277"/>
      <c r="C858" s="273"/>
    </row>
    <row r="859" spans="1:3" ht="12.75">
      <c r="A859" s="268"/>
      <c r="B859" s="277"/>
      <c r="C859" s="273"/>
    </row>
    <row r="860" spans="1:3" ht="12.75">
      <c r="A860" s="268"/>
      <c r="B860" s="277"/>
      <c r="C860" s="273"/>
    </row>
    <row r="861" spans="1:3" ht="12.75">
      <c r="A861" s="268"/>
      <c r="B861" s="277"/>
      <c r="C861" s="273"/>
    </row>
    <row r="862" spans="1:3" ht="12.75">
      <c r="A862" s="268"/>
      <c r="B862" s="277"/>
      <c r="C862" s="273"/>
    </row>
    <row r="863" spans="1:3" ht="12.75">
      <c r="A863" s="268"/>
      <c r="B863" s="277"/>
      <c r="C863" s="273"/>
    </row>
    <row r="864" spans="1:3" ht="12.75">
      <c r="A864" s="268"/>
      <c r="B864" s="277"/>
      <c r="C864" s="273"/>
    </row>
    <row r="865" spans="1:3" ht="12.75">
      <c r="A865" s="268"/>
      <c r="B865" s="277"/>
      <c r="C865" s="273"/>
    </row>
    <row r="866" spans="1:3" ht="12.75">
      <c r="A866" s="268"/>
      <c r="B866" s="277"/>
      <c r="C866" s="273"/>
    </row>
    <row r="867" spans="1:3" ht="12.75">
      <c r="A867" s="268"/>
      <c r="B867" s="277"/>
      <c r="C867" s="273"/>
    </row>
    <row r="868" spans="1:3" ht="12.75">
      <c r="A868" s="268"/>
      <c r="B868" s="277"/>
      <c r="C868" s="273"/>
    </row>
    <row r="869" spans="1:3" ht="12.75">
      <c r="A869" s="268"/>
      <c r="B869" s="277"/>
      <c r="C869" s="273"/>
    </row>
    <row r="870" spans="1:3" ht="12.75">
      <c r="A870" s="268"/>
      <c r="B870" s="277"/>
      <c r="C870" s="273"/>
    </row>
    <row r="871" spans="1:3" ht="12.75">
      <c r="A871" s="268"/>
      <c r="B871" s="277"/>
      <c r="C871" s="273"/>
    </row>
    <row r="872" spans="1:3" ht="12.75">
      <c r="A872" s="268"/>
      <c r="B872" s="277"/>
      <c r="C872" s="273"/>
    </row>
    <row r="873" spans="1:3" ht="12.75">
      <c r="A873" s="268"/>
      <c r="B873" s="277"/>
      <c r="C873" s="273"/>
    </row>
    <row r="874" spans="1:3" ht="12.75">
      <c r="A874" s="268"/>
      <c r="B874" s="277"/>
      <c r="C874" s="273"/>
    </row>
    <row r="875" spans="1:3" ht="12.75">
      <c r="A875" s="268"/>
      <c r="B875" s="277"/>
      <c r="C875" s="273"/>
    </row>
    <row r="876" spans="1:3" ht="12.75">
      <c r="A876" s="268"/>
      <c r="B876" s="277"/>
      <c r="C876" s="273"/>
    </row>
    <row r="877" spans="1:3" ht="12.75">
      <c r="A877" s="268"/>
      <c r="B877" s="277"/>
      <c r="C877" s="273"/>
    </row>
    <row r="878" spans="1:3" ht="12.75">
      <c r="A878" s="268"/>
      <c r="B878" s="277"/>
      <c r="C878" s="273"/>
    </row>
    <row r="879" spans="1:3" ht="12.75">
      <c r="A879" s="268"/>
      <c r="B879" s="277"/>
      <c r="C879" s="273"/>
    </row>
    <row r="880" spans="1:3" ht="12.75">
      <c r="A880" s="268"/>
      <c r="B880" s="277"/>
      <c r="C880" s="273"/>
    </row>
    <row r="881" spans="1:3" ht="12.75">
      <c r="A881" s="268"/>
      <c r="B881" s="277"/>
      <c r="C881" s="273"/>
    </row>
    <row r="882" spans="1:3" ht="12.75">
      <c r="A882" s="268"/>
      <c r="B882" s="277"/>
      <c r="C882" s="273"/>
    </row>
    <row r="883" spans="1:3" ht="12.75">
      <c r="A883" s="268"/>
      <c r="B883" s="277"/>
      <c r="C883" s="273"/>
    </row>
    <row r="884" spans="1:3" ht="12.75">
      <c r="A884" s="268"/>
      <c r="B884" s="277"/>
      <c r="C884" s="273"/>
    </row>
    <row r="885" spans="1:3" ht="12.75">
      <c r="A885" s="268"/>
      <c r="B885" s="277"/>
      <c r="C885" s="273"/>
    </row>
    <row r="886" spans="1:3" ht="12.75">
      <c r="A886" s="268"/>
      <c r="B886" s="277"/>
      <c r="C886" s="273"/>
    </row>
    <row r="887" spans="1:3" ht="12.75">
      <c r="A887" s="268"/>
      <c r="B887" s="277"/>
      <c r="C887" s="273"/>
    </row>
    <row r="888" spans="1:3" ht="12.75">
      <c r="A888" s="268"/>
      <c r="B888" s="277"/>
      <c r="C888" s="273"/>
    </row>
    <row r="889" spans="1:3" ht="12.75">
      <c r="A889" s="268"/>
      <c r="B889" s="277"/>
      <c r="C889" s="273"/>
    </row>
    <row r="890" spans="1:3" ht="12.75">
      <c r="A890" s="268"/>
      <c r="B890" s="277"/>
      <c r="C890" s="273"/>
    </row>
    <row r="891" spans="1:3" ht="12.75">
      <c r="A891" s="268"/>
      <c r="B891" s="277"/>
      <c r="C891" s="273"/>
    </row>
    <row r="892" spans="1:3" ht="12.75">
      <c r="A892" s="268"/>
      <c r="B892" s="277"/>
      <c r="C892" s="273"/>
    </row>
    <row r="893" spans="1:3" ht="12.75">
      <c r="A893" s="268"/>
      <c r="B893" s="277"/>
      <c r="C893" s="273"/>
    </row>
    <row r="894" spans="1:3" ht="12.75">
      <c r="A894" s="268"/>
      <c r="B894" s="277"/>
      <c r="C894" s="273"/>
    </row>
    <row r="895" spans="1:3" ht="12.75">
      <c r="A895" s="268"/>
      <c r="B895" s="277"/>
      <c r="C895" s="273"/>
    </row>
    <row r="896" spans="1:3" ht="12.75">
      <c r="A896" s="268"/>
      <c r="B896" s="277"/>
      <c r="C896" s="273"/>
    </row>
    <row r="897" spans="1:3" ht="12.75">
      <c r="A897" s="268"/>
      <c r="B897" s="277"/>
      <c r="C897" s="273"/>
    </row>
    <row r="898" spans="1:3" ht="12.75">
      <c r="A898" s="268"/>
      <c r="B898" s="277"/>
      <c r="C898" s="273"/>
    </row>
    <row r="899" spans="1:3" ht="12.75">
      <c r="A899" s="268"/>
      <c r="B899" s="277"/>
      <c r="C899" s="273"/>
    </row>
    <row r="900" spans="1:3" ht="12.75">
      <c r="A900" s="268"/>
      <c r="B900" s="277"/>
      <c r="C900" s="273"/>
    </row>
    <row r="901" spans="1:3" ht="12.75">
      <c r="A901" s="268"/>
      <c r="B901" s="277"/>
      <c r="C901" s="273"/>
    </row>
    <row r="902" spans="1:3" ht="12.75">
      <c r="A902" s="268"/>
      <c r="B902" s="277"/>
      <c r="C902" s="273"/>
    </row>
    <row r="903" spans="1:3" ht="12.75">
      <c r="A903" s="268"/>
      <c r="B903" s="277"/>
      <c r="C903" s="273"/>
    </row>
    <row r="904" spans="1:3" ht="12.75">
      <c r="A904" s="268"/>
      <c r="B904" s="277"/>
      <c r="C904" s="273"/>
    </row>
    <row r="905" spans="1:3" ht="12.75">
      <c r="A905" s="268"/>
      <c r="B905" s="277"/>
      <c r="C905" s="273"/>
    </row>
    <row r="906" spans="1:3" ht="12.75">
      <c r="A906" s="268"/>
      <c r="B906" s="277"/>
      <c r="C906" s="273"/>
    </row>
    <row r="907" spans="1:3" ht="12.75">
      <c r="A907" s="268"/>
      <c r="B907" s="277"/>
      <c r="C907" s="273"/>
    </row>
    <row r="908" spans="1:3" ht="12.75">
      <c r="A908" s="268"/>
      <c r="B908" s="277"/>
      <c r="C908" s="273"/>
    </row>
    <row r="909" spans="1:3" ht="12.75">
      <c r="A909" s="268"/>
      <c r="B909" s="277"/>
      <c r="C909" s="273"/>
    </row>
    <row r="910" spans="1:3" ht="12.75">
      <c r="A910" s="268"/>
      <c r="B910" s="277"/>
      <c r="C910" s="273"/>
    </row>
    <row r="911" spans="1:3" ht="12.75">
      <c r="A911" s="268"/>
      <c r="B911" s="277"/>
      <c r="C911" s="273"/>
    </row>
    <row r="912" spans="1:3" ht="12.75">
      <c r="A912" s="268"/>
      <c r="B912" s="277"/>
      <c r="C912" s="273"/>
    </row>
    <row r="913" spans="1:3" ht="12.75">
      <c r="A913" s="268"/>
      <c r="B913" s="277"/>
      <c r="C913" s="273"/>
    </row>
    <row r="914" spans="1:3" ht="12.75">
      <c r="A914" s="268"/>
      <c r="B914" s="277"/>
      <c r="C914" s="273"/>
    </row>
    <row r="915" spans="1:3" ht="12.75">
      <c r="A915" s="268"/>
      <c r="B915" s="277"/>
      <c r="C915" s="273"/>
    </row>
    <row r="916" spans="1:3" ht="12.75">
      <c r="A916" s="268"/>
      <c r="B916" s="277"/>
      <c r="C916" s="273"/>
    </row>
    <row r="917" spans="1:3" ht="12.75">
      <c r="A917" s="268"/>
      <c r="B917" s="277"/>
      <c r="C917" s="273"/>
    </row>
    <row r="918" spans="1:3" ht="12.75">
      <c r="A918" s="268"/>
      <c r="B918" s="277"/>
      <c r="C918" s="273"/>
    </row>
    <row r="919" spans="1:3" ht="12.75">
      <c r="A919" s="268"/>
      <c r="B919" s="277"/>
      <c r="C919" s="273"/>
    </row>
    <row r="920" spans="1:3" ht="12.75">
      <c r="A920" s="268"/>
      <c r="B920" s="277"/>
      <c r="C920" s="273"/>
    </row>
    <row r="921" spans="1:3" ht="12.75">
      <c r="A921" s="268"/>
      <c r="B921" s="277"/>
      <c r="C921" s="273"/>
    </row>
    <row r="922" spans="1:3" ht="12.75">
      <c r="A922" s="268"/>
      <c r="B922" s="277"/>
      <c r="C922" s="273"/>
    </row>
    <row r="923" spans="1:3" ht="12.75">
      <c r="A923" s="268"/>
      <c r="B923" s="277"/>
      <c r="C923" s="273"/>
    </row>
    <row r="924" spans="1:3" ht="12.75">
      <c r="A924" s="268"/>
      <c r="B924" s="277"/>
      <c r="C924" s="273"/>
    </row>
    <row r="925" spans="1:3" ht="12.75">
      <c r="A925" s="268"/>
      <c r="B925" s="277"/>
      <c r="C925" s="273"/>
    </row>
    <row r="926" spans="1:3" ht="12.75">
      <c r="A926" s="268"/>
      <c r="B926" s="277"/>
      <c r="C926" s="273"/>
    </row>
    <row r="927" spans="1:3" ht="12.75">
      <c r="A927" s="268"/>
      <c r="B927" s="277"/>
      <c r="C927" s="273"/>
    </row>
    <row r="928" spans="1:3" ht="12.75">
      <c r="A928" s="268"/>
      <c r="B928" s="277"/>
      <c r="C928" s="273"/>
    </row>
    <row r="929" spans="1:3" ht="12.75">
      <c r="A929" s="268"/>
      <c r="B929" s="277"/>
      <c r="C929" s="273"/>
    </row>
    <row r="930" spans="1:3" ht="12.75">
      <c r="A930" s="268"/>
      <c r="B930" s="277"/>
      <c r="C930" s="273"/>
    </row>
    <row r="931" spans="1:3" ht="12.75">
      <c r="A931" s="268"/>
      <c r="B931" s="277"/>
      <c r="C931" s="273"/>
    </row>
    <row r="932" spans="1:3" ht="12.75">
      <c r="A932" s="268"/>
      <c r="B932" s="277"/>
      <c r="C932" s="273"/>
    </row>
    <row r="933" spans="1:3" ht="12.75">
      <c r="A933" s="268"/>
      <c r="B933" s="277"/>
      <c r="C933" s="273"/>
    </row>
    <row r="934" spans="1:3" ht="12.75">
      <c r="A934" s="268"/>
      <c r="B934" s="277"/>
      <c r="C934" s="273"/>
    </row>
    <row r="935" spans="1:3" ht="12.75">
      <c r="A935" s="268"/>
      <c r="B935" s="277"/>
      <c r="C935" s="273"/>
    </row>
    <row r="936" spans="1:3" ht="12.75">
      <c r="A936" s="268"/>
      <c r="B936" s="277"/>
      <c r="C936" s="273"/>
    </row>
    <row r="937" spans="1:3" ht="12.75">
      <c r="A937" s="268"/>
      <c r="B937" s="277"/>
      <c r="C937" s="273"/>
    </row>
    <row r="938" spans="1:3" ht="12.75">
      <c r="A938" s="268"/>
      <c r="B938" s="277"/>
      <c r="C938" s="273"/>
    </row>
    <row r="939" spans="1:3" ht="12.75">
      <c r="A939" s="268"/>
      <c r="B939" s="277"/>
      <c r="C939" s="273"/>
    </row>
    <row r="940" spans="1:3" ht="12.75">
      <c r="A940" s="268"/>
      <c r="B940" s="277"/>
      <c r="C940" s="273"/>
    </row>
    <row r="941" spans="1:3" ht="12.75">
      <c r="A941" s="268"/>
      <c r="B941" s="277"/>
      <c r="C941" s="273"/>
    </row>
    <row r="942" spans="1:3" ht="12.75">
      <c r="A942" s="268"/>
      <c r="B942" s="277"/>
      <c r="C942" s="273"/>
    </row>
    <row r="943" spans="1:3" ht="12.75">
      <c r="A943" s="268"/>
      <c r="B943" s="277"/>
      <c r="C943" s="273"/>
    </row>
    <row r="944" spans="1:3" ht="12.75">
      <c r="A944" s="268"/>
      <c r="B944" s="277"/>
      <c r="C944" s="273"/>
    </row>
    <row r="945" spans="1:3" ht="12.75">
      <c r="A945" s="268"/>
      <c r="B945" s="277"/>
      <c r="C945" s="273"/>
    </row>
    <row r="946" spans="1:3" ht="12.75">
      <c r="A946" s="268"/>
      <c r="B946" s="277"/>
      <c r="C946" s="273"/>
    </row>
    <row r="947" spans="1:3" ht="12.75">
      <c r="A947" s="268"/>
      <c r="B947" s="277"/>
      <c r="C947" s="273"/>
    </row>
    <row r="948" spans="1:3" ht="12.75">
      <c r="A948" s="268"/>
      <c r="B948" s="277"/>
      <c r="C948" s="273"/>
    </row>
    <row r="949" spans="1:3" ht="12.75">
      <c r="A949" s="268"/>
      <c r="B949" s="277"/>
      <c r="C949" s="273"/>
    </row>
    <row r="950" spans="1:3" ht="12.75">
      <c r="A950" s="268"/>
      <c r="B950" s="277"/>
      <c r="C950" s="273"/>
    </row>
    <row r="951" spans="1:3" ht="12.75">
      <c r="A951" s="268"/>
      <c r="B951" s="277"/>
      <c r="C951" s="273"/>
    </row>
    <row r="952" spans="1:3" ht="12.75">
      <c r="A952" s="268"/>
      <c r="B952" s="277"/>
      <c r="C952" s="273"/>
    </row>
    <row r="953" spans="1:3" ht="12.75">
      <c r="A953" s="268"/>
      <c r="B953" s="277"/>
      <c r="C953" s="273"/>
    </row>
    <row r="954" spans="1:3" ht="12.75">
      <c r="A954" s="268"/>
      <c r="B954" s="277"/>
      <c r="C954" s="273"/>
    </row>
    <row r="955" spans="1:3" ht="12.75">
      <c r="A955" s="268"/>
      <c r="B955" s="277"/>
      <c r="C955" s="273"/>
    </row>
    <row r="956" spans="1:3" ht="12.75">
      <c r="A956" s="268"/>
      <c r="B956" s="277"/>
      <c r="C956" s="273"/>
    </row>
    <row r="957" spans="1:3" ht="12.75">
      <c r="A957" s="268"/>
      <c r="B957" s="277"/>
      <c r="C957" s="273"/>
    </row>
    <row r="958" spans="1:3" ht="12.75">
      <c r="A958" s="268"/>
      <c r="B958" s="277"/>
      <c r="C958" s="273"/>
    </row>
    <row r="959" spans="1:3" ht="12.75">
      <c r="A959" s="268"/>
      <c r="B959" s="277"/>
      <c r="C959" s="273"/>
    </row>
    <row r="960" spans="1:3" ht="12.75">
      <c r="A960" s="268"/>
      <c r="B960" s="277"/>
      <c r="C960" s="273"/>
    </row>
    <row r="961" spans="1:3" ht="12.75">
      <c r="A961" s="268"/>
      <c r="B961" s="277"/>
      <c r="C961" s="273"/>
    </row>
    <row r="962" spans="1:3" ht="12.75">
      <c r="A962" s="268"/>
      <c r="B962" s="277"/>
      <c r="C962" s="273"/>
    </row>
    <row r="963" spans="1:3" ht="12.75">
      <c r="A963" s="268"/>
      <c r="B963" s="277"/>
      <c r="C963" s="273"/>
    </row>
    <row r="964" spans="1:3" ht="12.75">
      <c r="A964" s="268"/>
      <c r="B964" s="277"/>
      <c r="C964" s="273"/>
    </row>
    <row r="965" spans="1:3" ht="12.75">
      <c r="A965" s="268"/>
      <c r="B965" s="277"/>
      <c r="C965" s="273"/>
    </row>
    <row r="966" spans="1:3" ht="12.75">
      <c r="A966" s="268"/>
      <c r="B966" s="277"/>
      <c r="C966" s="273"/>
    </row>
    <row r="967" spans="1:3" ht="12.75">
      <c r="A967" s="268"/>
      <c r="B967" s="277"/>
      <c r="C967" s="273"/>
    </row>
    <row r="968" spans="1:3" ht="12.75">
      <c r="A968" s="268"/>
      <c r="B968" s="277"/>
      <c r="C968" s="273"/>
    </row>
    <row r="969" spans="1:3" ht="12.75">
      <c r="A969" s="268"/>
      <c r="B969" s="277"/>
      <c r="C969" s="273"/>
    </row>
    <row r="970" spans="1:3" ht="12.75">
      <c r="A970" s="268"/>
      <c r="B970" s="277"/>
      <c r="C970" s="273"/>
    </row>
    <row r="971" spans="1:3" ht="12.75">
      <c r="A971" s="268"/>
      <c r="B971" s="277"/>
      <c r="C971" s="273"/>
    </row>
    <row r="972" spans="1:3" ht="12.75">
      <c r="A972" s="268"/>
      <c r="B972" s="277"/>
      <c r="C972" s="273"/>
    </row>
    <row r="973" spans="1:3" ht="12.75">
      <c r="A973" s="268"/>
      <c r="B973" s="277"/>
      <c r="C973" s="273"/>
    </row>
    <row r="974" spans="1:3" ht="12.75">
      <c r="A974" s="268"/>
      <c r="B974" s="277"/>
      <c r="C974" s="273"/>
    </row>
    <row r="975" spans="1:3" ht="12.75">
      <c r="A975" s="268"/>
      <c r="B975" s="277"/>
      <c r="C975" s="273"/>
    </row>
    <row r="976" spans="1:3" ht="12.75">
      <c r="A976" s="268"/>
      <c r="B976" s="277"/>
      <c r="C976" s="273"/>
    </row>
    <row r="977" spans="1:3" ht="12.75">
      <c r="A977" s="268"/>
      <c r="B977" s="277"/>
      <c r="C977" s="273"/>
    </row>
    <row r="978" spans="1:3" ht="12.75">
      <c r="A978" s="268"/>
      <c r="B978" s="277"/>
      <c r="C978" s="273"/>
    </row>
    <row r="979" spans="1:3" ht="12.75">
      <c r="A979" s="268"/>
      <c r="B979" s="277"/>
      <c r="C979" s="273"/>
    </row>
    <row r="980" spans="1:3" ht="12.75">
      <c r="A980" s="268"/>
      <c r="B980" s="277"/>
      <c r="C980" s="273"/>
    </row>
    <row r="981" spans="1:3" ht="12.75">
      <c r="A981" s="268"/>
      <c r="B981" s="277"/>
      <c r="C981" s="273"/>
    </row>
    <row r="982" spans="1:3" ht="12.75">
      <c r="A982" s="268"/>
      <c r="B982" s="277"/>
      <c r="C982" s="273"/>
    </row>
    <row r="983" spans="1:3" ht="12.75">
      <c r="A983" s="268"/>
      <c r="B983" s="277"/>
      <c r="C983" s="273"/>
    </row>
    <row r="984" spans="1:3" ht="12.75">
      <c r="A984" s="268"/>
      <c r="B984" s="277"/>
      <c r="C984" s="273"/>
    </row>
    <row r="985" spans="1:3" ht="12.75">
      <c r="A985" s="268"/>
      <c r="B985" s="277"/>
      <c r="C985" s="273"/>
    </row>
    <row r="986" spans="1:3" ht="12.75">
      <c r="A986" s="268"/>
      <c r="B986" s="277"/>
      <c r="C986" s="273"/>
    </row>
    <row r="987" spans="1:3" ht="12.75">
      <c r="A987" s="268"/>
      <c r="B987" s="277"/>
      <c r="C987" s="273"/>
    </row>
    <row r="988" spans="1:3" ht="12.75">
      <c r="A988" s="268"/>
      <c r="B988" s="277"/>
      <c r="C988" s="273"/>
    </row>
    <row r="989" spans="1:3" ht="12.75">
      <c r="A989" s="268"/>
      <c r="B989" s="277"/>
      <c r="C989" s="273"/>
    </row>
    <row r="990" spans="1:3" ht="12.75">
      <c r="A990" s="268"/>
      <c r="B990" s="277"/>
      <c r="C990" s="273"/>
    </row>
    <row r="991" spans="1:3" ht="12.75">
      <c r="A991" s="268"/>
      <c r="B991" s="277"/>
      <c r="C991" s="273"/>
    </row>
    <row r="992" spans="1:3" ht="12.75">
      <c r="A992" s="268"/>
      <c r="B992" s="277"/>
      <c r="C992" s="273"/>
    </row>
    <row r="993" spans="1:3" ht="12.75">
      <c r="A993" s="268"/>
      <c r="B993" s="277"/>
      <c r="C993" s="273"/>
    </row>
    <row r="994" spans="1:3" ht="12.75">
      <c r="A994" s="268"/>
      <c r="B994" s="277"/>
      <c r="C994" s="273"/>
    </row>
    <row r="995" spans="1:3" ht="12.75">
      <c r="A995" s="268"/>
      <c r="B995" s="277"/>
      <c r="C995" s="273"/>
    </row>
    <row r="996" spans="1:3" ht="12.75">
      <c r="A996" s="268"/>
      <c r="B996" s="277"/>
      <c r="C996" s="273"/>
    </row>
    <row r="997" spans="1:3" ht="12.75">
      <c r="A997" s="268"/>
      <c r="B997" s="277"/>
      <c r="C997" s="273"/>
    </row>
    <row r="998" spans="1:3" ht="12.75">
      <c r="A998" s="268"/>
      <c r="B998" s="277"/>
      <c r="C998" s="273"/>
    </row>
    <row r="999" spans="1:3" ht="12.75">
      <c r="A999" s="268"/>
      <c r="B999" s="277"/>
      <c r="C999" s="273"/>
    </row>
    <row r="1000" spans="1:3" ht="12.75">
      <c r="A1000" s="268"/>
      <c r="B1000" s="277"/>
      <c r="C1000" s="273"/>
    </row>
  </sheetData>
  <mergeCells count="25">
    <mergeCell ref="A94:A99"/>
    <mergeCell ref="B95:B96"/>
    <mergeCell ref="B97:B99"/>
    <mergeCell ref="B57:B60"/>
    <mergeCell ref="A2:A25"/>
    <mergeCell ref="B2:B7"/>
    <mergeCell ref="B8:B12"/>
    <mergeCell ref="B13:B16"/>
    <mergeCell ref="B17:B22"/>
    <mergeCell ref="B23:B25"/>
    <mergeCell ref="A26:A60"/>
    <mergeCell ref="B26:B30"/>
    <mergeCell ref="B31:B35"/>
    <mergeCell ref="B36:B42"/>
    <mergeCell ref="B43:B54"/>
    <mergeCell ref="B55:B56"/>
    <mergeCell ref="A61:A78"/>
    <mergeCell ref="B61:B65"/>
    <mergeCell ref="B66:B73"/>
    <mergeCell ref="B74:B78"/>
    <mergeCell ref="A79:A93"/>
    <mergeCell ref="B80:B84"/>
    <mergeCell ref="B85:B88"/>
    <mergeCell ref="B89:B91"/>
    <mergeCell ref="B92:B93"/>
  </mergeCells>
  <phoneticPr fontId="9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outlinePr summaryBelow="0" summaryRight="0"/>
  </sheetPr>
  <dimension ref="A1:D1000"/>
  <sheetViews>
    <sheetView workbookViewId="0"/>
  </sheetViews>
  <sheetFormatPr defaultColWidth="14.46484375" defaultRowHeight="15" customHeight="1"/>
  <cols>
    <col min="2" max="2" width="59.33203125" customWidth="1"/>
    <col min="3" max="3" width="11" customWidth="1"/>
    <col min="4" max="4" width="117.46484375" customWidth="1"/>
  </cols>
  <sheetData>
    <row r="1" spans="1:4" ht="15" customHeight="1">
      <c r="A1" s="348" t="s">
        <v>1823</v>
      </c>
      <c r="B1" s="349" t="s">
        <v>1824</v>
      </c>
      <c r="C1" s="351" t="s">
        <v>1825</v>
      </c>
      <c r="D1" s="351" t="s">
        <v>1826</v>
      </c>
    </row>
    <row r="2" spans="1:4" ht="15" customHeight="1">
      <c r="A2" s="550" t="s">
        <v>1827</v>
      </c>
      <c r="B2" s="547" t="s">
        <v>1828</v>
      </c>
      <c r="C2" s="359" t="s">
        <v>2039</v>
      </c>
      <c r="D2" s="353" t="s">
        <v>1830</v>
      </c>
    </row>
    <row r="3" spans="1:4" ht="15" customHeight="1">
      <c r="A3" s="525"/>
      <c r="B3" s="525"/>
      <c r="C3" s="359" t="s">
        <v>2040</v>
      </c>
      <c r="D3" s="353" t="s">
        <v>1830</v>
      </c>
    </row>
    <row r="4" spans="1:4" ht="15" customHeight="1">
      <c r="A4" s="525"/>
      <c r="B4" s="525"/>
      <c r="C4" s="359" t="s">
        <v>2041</v>
      </c>
      <c r="D4" s="354" t="s">
        <v>1833</v>
      </c>
    </row>
    <row r="5" spans="1:4" ht="15" customHeight="1">
      <c r="A5" s="525"/>
      <c r="B5" s="525"/>
      <c r="C5" s="359" t="s">
        <v>2042</v>
      </c>
      <c r="D5" s="354" t="s">
        <v>1835</v>
      </c>
    </row>
    <row r="6" spans="1:4" ht="15" customHeight="1">
      <c r="A6" s="525"/>
      <c r="B6" s="525"/>
      <c r="C6" s="359" t="s">
        <v>2043</v>
      </c>
      <c r="D6" s="354" t="s">
        <v>1837</v>
      </c>
    </row>
    <row r="7" spans="1:4" ht="15" customHeight="1">
      <c r="A7" s="525"/>
      <c r="B7" s="511"/>
      <c r="C7" s="359" t="s">
        <v>2044</v>
      </c>
      <c r="D7" s="354" t="s">
        <v>1839</v>
      </c>
    </row>
    <row r="8" spans="1:4" ht="15" customHeight="1">
      <c r="A8" s="525"/>
      <c r="B8" s="547" t="s">
        <v>1840</v>
      </c>
      <c r="C8" s="359" t="s">
        <v>2045</v>
      </c>
      <c r="D8" s="354" t="s">
        <v>1842</v>
      </c>
    </row>
    <row r="9" spans="1:4" ht="15" customHeight="1">
      <c r="A9" s="525"/>
      <c r="B9" s="525"/>
      <c r="C9" s="359" t="s">
        <v>2046</v>
      </c>
      <c r="D9" s="354" t="s">
        <v>1844</v>
      </c>
    </row>
    <row r="10" spans="1:4" ht="15" customHeight="1">
      <c r="A10" s="525"/>
      <c r="B10" s="525"/>
      <c r="C10" s="359" t="s">
        <v>2047</v>
      </c>
      <c r="D10" s="354" t="s">
        <v>1846</v>
      </c>
    </row>
    <row r="11" spans="1:4" ht="15" customHeight="1">
      <c r="A11" s="525"/>
      <c r="B11" s="525"/>
      <c r="C11" s="359" t="s">
        <v>2048</v>
      </c>
      <c r="D11" s="354" t="s">
        <v>1848</v>
      </c>
    </row>
    <row r="12" spans="1:4" ht="15" customHeight="1">
      <c r="A12" s="525"/>
      <c r="B12" s="511"/>
      <c r="C12" s="359" t="s">
        <v>2049</v>
      </c>
      <c r="D12" s="354" t="s">
        <v>1850</v>
      </c>
    </row>
    <row r="13" spans="1:4" ht="15" customHeight="1">
      <c r="A13" s="525"/>
      <c r="B13" s="547" t="s">
        <v>1851</v>
      </c>
      <c r="C13" s="359" t="s">
        <v>2050</v>
      </c>
      <c r="D13" s="354" t="s">
        <v>1853</v>
      </c>
    </row>
    <row r="14" spans="1:4" ht="15" customHeight="1">
      <c r="A14" s="525"/>
      <c r="B14" s="525"/>
      <c r="C14" s="359" t="s">
        <v>2051</v>
      </c>
      <c r="D14" s="354" t="s">
        <v>1855</v>
      </c>
    </row>
    <row r="15" spans="1:4" ht="15" customHeight="1">
      <c r="A15" s="525"/>
      <c r="B15" s="525"/>
      <c r="C15" s="359" t="s">
        <v>2052</v>
      </c>
      <c r="D15" s="354" t="s">
        <v>1857</v>
      </c>
    </row>
    <row r="16" spans="1:4" ht="15" customHeight="1">
      <c r="A16" s="525"/>
      <c r="B16" s="511"/>
      <c r="C16" s="359" t="s">
        <v>2053</v>
      </c>
      <c r="D16" s="354" t="s">
        <v>1859</v>
      </c>
    </row>
    <row r="17" spans="1:4" ht="15" customHeight="1">
      <c r="A17" s="525"/>
      <c r="B17" s="547" t="s">
        <v>1860</v>
      </c>
      <c r="C17" s="359" t="s">
        <v>2054</v>
      </c>
      <c r="D17" s="354" t="s">
        <v>1862</v>
      </c>
    </row>
    <row r="18" spans="1:4" ht="15" customHeight="1">
      <c r="A18" s="525"/>
      <c r="B18" s="525"/>
      <c r="C18" s="359" t="s">
        <v>2055</v>
      </c>
      <c r="D18" s="354" t="s">
        <v>1864</v>
      </c>
    </row>
    <row r="19" spans="1:4" ht="15" customHeight="1">
      <c r="A19" s="525"/>
      <c r="B19" s="525"/>
      <c r="C19" s="359" t="s">
        <v>2056</v>
      </c>
      <c r="D19" s="354" t="s">
        <v>1866</v>
      </c>
    </row>
    <row r="20" spans="1:4" ht="15" customHeight="1">
      <c r="A20" s="525"/>
      <c r="B20" s="525"/>
      <c r="C20" s="359" t="s">
        <v>2057</v>
      </c>
      <c r="D20" s="354" t="s">
        <v>1868</v>
      </c>
    </row>
    <row r="21" spans="1:4" ht="15" customHeight="1">
      <c r="A21" s="525"/>
      <c r="B21" s="525"/>
      <c r="C21" s="359" t="s">
        <v>2058</v>
      </c>
      <c r="D21" s="354" t="s">
        <v>1870</v>
      </c>
    </row>
    <row r="22" spans="1:4" ht="15" customHeight="1">
      <c r="A22" s="525"/>
      <c r="B22" s="511"/>
      <c r="C22" s="359" t="s">
        <v>2059</v>
      </c>
      <c r="D22" s="354" t="s">
        <v>1872</v>
      </c>
    </row>
    <row r="23" spans="1:4" ht="15" customHeight="1">
      <c r="A23" s="525"/>
      <c r="B23" s="547" t="s">
        <v>1873</v>
      </c>
      <c r="C23" s="359" t="s">
        <v>2060</v>
      </c>
      <c r="D23" s="354" t="s">
        <v>1875</v>
      </c>
    </row>
    <row r="24" spans="1:4" ht="15" customHeight="1">
      <c r="A24" s="525"/>
      <c r="B24" s="525"/>
      <c r="C24" s="359" t="s">
        <v>2061</v>
      </c>
      <c r="D24" s="354" t="s">
        <v>1875</v>
      </c>
    </row>
    <row r="25" spans="1:4" ht="15" customHeight="1">
      <c r="A25" s="511"/>
      <c r="B25" s="511"/>
      <c r="C25" s="359" t="s">
        <v>2062</v>
      </c>
      <c r="D25" s="354" t="s">
        <v>1878</v>
      </c>
    </row>
    <row r="26" spans="1:4" ht="15" customHeight="1">
      <c r="A26" s="551" t="s">
        <v>1879</v>
      </c>
      <c r="B26" s="547" t="s">
        <v>1880</v>
      </c>
      <c r="C26" s="359" t="s">
        <v>2063</v>
      </c>
      <c r="D26" s="354" t="s">
        <v>1882</v>
      </c>
    </row>
    <row r="27" spans="1:4" ht="15" customHeight="1">
      <c r="A27" s="525"/>
      <c r="B27" s="525"/>
      <c r="C27" s="359" t="s">
        <v>2064</v>
      </c>
      <c r="D27" s="354" t="s">
        <v>1884</v>
      </c>
    </row>
    <row r="28" spans="1:4" ht="15" customHeight="1">
      <c r="A28" s="525"/>
      <c r="B28" s="525"/>
      <c r="C28" s="359" t="s">
        <v>2065</v>
      </c>
      <c r="D28" s="354" t="s">
        <v>1886</v>
      </c>
    </row>
    <row r="29" spans="1:4" ht="15" customHeight="1">
      <c r="A29" s="525"/>
      <c r="B29" s="525"/>
      <c r="C29" s="359" t="s">
        <v>2066</v>
      </c>
      <c r="D29" s="354" t="s">
        <v>1888</v>
      </c>
    </row>
    <row r="30" spans="1:4" ht="15" customHeight="1">
      <c r="A30" s="525"/>
      <c r="B30" s="511"/>
      <c r="C30" s="359" t="s">
        <v>2067</v>
      </c>
      <c r="D30" s="354" t="s">
        <v>1890</v>
      </c>
    </row>
    <row r="31" spans="1:4" ht="15" customHeight="1">
      <c r="A31" s="525"/>
      <c r="B31" s="547" t="s">
        <v>1891</v>
      </c>
      <c r="C31" s="359" t="s">
        <v>2068</v>
      </c>
      <c r="D31" s="354" t="s">
        <v>1893</v>
      </c>
    </row>
    <row r="32" spans="1:4" ht="15" customHeight="1">
      <c r="A32" s="525"/>
      <c r="B32" s="525"/>
      <c r="C32" s="359" t="s">
        <v>2069</v>
      </c>
      <c r="D32" s="354" t="s">
        <v>1895</v>
      </c>
    </row>
    <row r="33" spans="1:4" ht="15" customHeight="1">
      <c r="A33" s="525"/>
      <c r="B33" s="525"/>
      <c r="C33" s="359" t="s">
        <v>2070</v>
      </c>
      <c r="D33" s="354" t="s">
        <v>1897</v>
      </c>
    </row>
    <row r="34" spans="1:4" ht="15" customHeight="1">
      <c r="A34" s="525"/>
      <c r="B34" s="525"/>
      <c r="C34" s="359" t="s">
        <v>2071</v>
      </c>
      <c r="D34" s="354" t="s">
        <v>1895</v>
      </c>
    </row>
    <row r="35" spans="1:4" ht="15" customHeight="1">
      <c r="A35" s="525"/>
      <c r="B35" s="511"/>
      <c r="C35" s="359" t="s">
        <v>2072</v>
      </c>
      <c r="D35" s="354" t="s">
        <v>1900</v>
      </c>
    </row>
    <row r="36" spans="1:4" ht="15" customHeight="1">
      <c r="A36" s="525"/>
      <c r="B36" s="547" t="s">
        <v>1901</v>
      </c>
      <c r="C36" s="359" t="s">
        <v>2073</v>
      </c>
      <c r="D36" s="354" t="s">
        <v>1903</v>
      </c>
    </row>
    <row r="37" spans="1:4" ht="15" customHeight="1">
      <c r="A37" s="525"/>
      <c r="B37" s="525"/>
      <c r="C37" s="359" t="s">
        <v>2074</v>
      </c>
      <c r="D37" s="354" t="s">
        <v>1905</v>
      </c>
    </row>
    <row r="38" spans="1:4" ht="15" customHeight="1">
      <c r="A38" s="525"/>
      <c r="B38" s="525"/>
      <c r="C38" s="359" t="s">
        <v>2075</v>
      </c>
      <c r="D38" s="354" t="s">
        <v>1907</v>
      </c>
    </row>
    <row r="39" spans="1:4" ht="15" customHeight="1">
      <c r="A39" s="525"/>
      <c r="B39" s="525"/>
      <c r="C39" s="359" t="s">
        <v>2076</v>
      </c>
      <c r="D39" s="354" t="s">
        <v>1909</v>
      </c>
    </row>
    <row r="40" spans="1:4" ht="15" customHeight="1">
      <c r="A40" s="525"/>
      <c r="B40" s="525"/>
      <c r="C40" s="359" t="s">
        <v>2077</v>
      </c>
      <c r="D40" s="354" t="s">
        <v>1911</v>
      </c>
    </row>
    <row r="41" spans="1:4" ht="15" customHeight="1">
      <c r="A41" s="525"/>
      <c r="B41" s="525"/>
      <c r="C41" s="359" t="s">
        <v>2078</v>
      </c>
      <c r="D41" s="354" t="s">
        <v>1913</v>
      </c>
    </row>
    <row r="42" spans="1:4" ht="15" customHeight="1">
      <c r="A42" s="525"/>
      <c r="B42" s="511"/>
      <c r="C42" s="359" t="s">
        <v>2079</v>
      </c>
      <c r="D42" s="354" t="s">
        <v>1915</v>
      </c>
    </row>
    <row r="43" spans="1:4" ht="15" customHeight="1">
      <c r="A43" s="525"/>
      <c r="B43" s="547" t="s">
        <v>1916</v>
      </c>
      <c r="C43" s="359" t="s">
        <v>2080</v>
      </c>
      <c r="D43" s="354" t="s">
        <v>1918</v>
      </c>
    </row>
    <row r="44" spans="1:4" ht="15" customHeight="1">
      <c r="A44" s="525"/>
      <c r="B44" s="525"/>
      <c r="C44" s="359" t="s">
        <v>2081</v>
      </c>
      <c r="D44" s="354" t="s">
        <v>1920</v>
      </c>
    </row>
    <row r="45" spans="1:4" ht="15" customHeight="1">
      <c r="A45" s="525"/>
      <c r="B45" s="525"/>
      <c r="C45" s="359" t="s">
        <v>2082</v>
      </c>
      <c r="D45" s="354" t="s">
        <v>1922</v>
      </c>
    </row>
    <row r="46" spans="1:4" ht="15" customHeight="1">
      <c r="A46" s="525"/>
      <c r="B46" s="525"/>
      <c r="C46" s="359" t="s">
        <v>2083</v>
      </c>
      <c r="D46" s="354" t="s">
        <v>1924</v>
      </c>
    </row>
    <row r="47" spans="1:4" ht="13.15">
      <c r="A47" s="525"/>
      <c r="B47" s="525"/>
      <c r="C47" s="359" t="s">
        <v>2084</v>
      </c>
      <c r="D47" s="354" t="s">
        <v>1926</v>
      </c>
    </row>
    <row r="48" spans="1:4" ht="13.15">
      <c r="A48" s="525"/>
      <c r="B48" s="525"/>
      <c r="C48" s="359" t="s">
        <v>2085</v>
      </c>
      <c r="D48" s="354" t="s">
        <v>1928</v>
      </c>
    </row>
    <row r="49" spans="1:4" ht="13.15">
      <c r="A49" s="525"/>
      <c r="B49" s="525"/>
      <c r="C49" s="359" t="s">
        <v>2086</v>
      </c>
      <c r="D49" s="354" t="s">
        <v>1930</v>
      </c>
    </row>
    <row r="50" spans="1:4" ht="13.15">
      <c r="A50" s="525"/>
      <c r="B50" s="525"/>
      <c r="C50" s="359" t="s">
        <v>2087</v>
      </c>
      <c r="D50" s="354" t="s">
        <v>1932</v>
      </c>
    </row>
    <row r="51" spans="1:4" ht="13.15">
      <c r="A51" s="525"/>
      <c r="B51" s="525"/>
      <c r="C51" s="359" t="s">
        <v>2088</v>
      </c>
      <c r="D51" s="354" t="s">
        <v>1934</v>
      </c>
    </row>
    <row r="52" spans="1:4" ht="13.15">
      <c r="A52" s="525"/>
      <c r="B52" s="525"/>
      <c r="C52" s="359" t="s">
        <v>2089</v>
      </c>
      <c r="D52" s="354" t="s">
        <v>1936</v>
      </c>
    </row>
    <row r="53" spans="1:4" ht="13.15">
      <c r="A53" s="525"/>
      <c r="B53" s="525"/>
      <c r="C53" s="359" t="s">
        <v>2090</v>
      </c>
      <c r="D53" s="354" t="s">
        <v>1938</v>
      </c>
    </row>
    <row r="54" spans="1:4" ht="13.15">
      <c r="A54" s="525"/>
      <c r="B54" s="511"/>
      <c r="C54" s="359" t="s">
        <v>2091</v>
      </c>
      <c r="D54" s="354" t="s">
        <v>1940</v>
      </c>
    </row>
    <row r="55" spans="1:4" ht="13.15">
      <c r="A55" s="525"/>
      <c r="B55" s="547" t="s">
        <v>1941</v>
      </c>
      <c r="C55" s="359" t="s">
        <v>2092</v>
      </c>
      <c r="D55" s="354" t="s">
        <v>1943</v>
      </c>
    </row>
    <row r="56" spans="1:4" ht="13.15">
      <c r="A56" s="525"/>
      <c r="B56" s="511"/>
      <c r="C56" s="359" t="s">
        <v>2093</v>
      </c>
      <c r="D56" s="354" t="s">
        <v>1945</v>
      </c>
    </row>
    <row r="57" spans="1:4" ht="13.15">
      <c r="A57" s="525"/>
      <c r="B57" s="547" t="s">
        <v>1946</v>
      </c>
      <c r="C57" s="359" t="s">
        <v>2094</v>
      </c>
      <c r="D57" s="354" t="s">
        <v>1948</v>
      </c>
    </row>
    <row r="58" spans="1:4" ht="13.15">
      <c r="A58" s="525"/>
      <c r="B58" s="525"/>
      <c r="C58" s="359" t="s">
        <v>2095</v>
      </c>
      <c r="D58" s="354" t="s">
        <v>1950</v>
      </c>
    </row>
    <row r="59" spans="1:4" ht="13.15">
      <c r="A59" s="525"/>
      <c r="B59" s="525"/>
      <c r="C59" s="359" t="s">
        <v>2096</v>
      </c>
      <c r="D59" s="354" t="s">
        <v>1952</v>
      </c>
    </row>
    <row r="60" spans="1:4" ht="13.15">
      <c r="A60" s="511"/>
      <c r="B60" s="511"/>
      <c r="C60" s="359" t="s">
        <v>2097</v>
      </c>
      <c r="D60" s="354" t="s">
        <v>1954</v>
      </c>
    </row>
    <row r="61" spans="1:4" ht="13.15">
      <c r="A61" s="546" t="s">
        <v>1955</v>
      </c>
      <c r="B61" s="547" t="s">
        <v>1956</v>
      </c>
      <c r="C61" s="359" t="s">
        <v>2098</v>
      </c>
      <c r="D61" s="354" t="s">
        <v>1958</v>
      </c>
    </row>
    <row r="62" spans="1:4" ht="13.15">
      <c r="A62" s="525"/>
      <c r="B62" s="525"/>
      <c r="C62" s="359" t="s">
        <v>2099</v>
      </c>
      <c r="D62" s="354" t="s">
        <v>1960</v>
      </c>
    </row>
    <row r="63" spans="1:4" ht="13.15">
      <c r="A63" s="525"/>
      <c r="B63" s="525"/>
      <c r="C63" s="359" t="s">
        <v>2100</v>
      </c>
      <c r="D63" s="354" t="s">
        <v>1962</v>
      </c>
    </row>
    <row r="64" spans="1:4" ht="13.15">
      <c r="A64" s="525"/>
      <c r="B64" s="525"/>
      <c r="C64" s="359" t="s">
        <v>2101</v>
      </c>
      <c r="D64" s="354" t="s">
        <v>1964</v>
      </c>
    </row>
    <row r="65" spans="1:4" ht="13.15">
      <c r="A65" s="525"/>
      <c r="B65" s="511"/>
      <c r="C65" s="359" t="s">
        <v>2102</v>
      </c>
      <c r="D65" s="354" t="s">
        <v>1966</v>
      </c>
    </row>
    <row r="66" spans="1:4" ht="13.15">
      <c r="A66" s="525"/>
      <c r="B66" s="547" t="s">
        <v>1967</v>
      </c>
      <c r="C66" s="359" t="s">
        <v>2103</v>
      </c>
      <c r="D66" s="354" t="s">
        <v>1969</v>
      </c>
    </row>
    <row r="67" spans="1:4" ht="13.15">
      <c r="A67" s="525"/>
      <c r="B67" s="525"/>
      <c r="C67" s="359" t="s">
        <v>2104</v>
      </c>
      <c r="D67" s="354" t="s">
        <v>1971</v>
      </c>
    </row>
    <row r="68" spans="1:4" ht="13.15">
      <c r="A68" s="525"/>
      <c r="B68" s="525"/>
      <c r="C68" s="359" t="s">
        <v>2105</v>
      </c>
      <c r="D68" s="354" t="s">
        <v>1973</v>
      </c>
    </row>
    <row r="69" spans="1:4" ht="13.15">
      <c r="A69" s="525"/>
      <c r="B69" s="525"/>
      <c r="C69" s="359" t="s">
        <v>2106</v>
      </c>
      <c r="D69" s="354" t="s">
        <v>1975</v>
      </c>
    </row>
    <row r="70" spans="1:4" ht="13.15">
      <c r="A70" s="525"/>
      <c r="B70" s="525"/>
      <c r="C70" s="359" t="s">
        <v>2107</v>
      </c>
      <c r="D70" s="354" t="s">
        <v>1977</v>
      </c>
    </row>
    <row r="71" spans="1:4" ht="13.15">
      <c r="A71" s="525"/>
      <c r="B71" s="525"/>
      <c r="C71" s="359" t="s">
        <v>2108</v>
      </c>
      <c r="D71" s="354" t="s">
        <v>1979</v>
      </c>
    </row>
    <row r="72" spans="1:4" ht="13.15">
      <c r="A72" s="525"/>
      <c r="B72" s="525"/>
      <c r="C72" s="359" t="s">
        <v>2109</v>
      </c>
      <c r="D72" s="354" t="s">
        <v>1981</v>
      </c>
    </row>
    <row r="73" spans="1:4" ht="13.15">
      <c r="A73" s="525"/>
      <c r="B73" s="511"/>
      <c r="C73" s="359" t="s">
        <v>2110</v>
      </c>
      <c r="D73" s="354" t="s">
        <v>1983</v>
      </c>
    </row>
    <row r="74" spans="1:4" ht="13.15">
      <c r="A74" s="525"/>
      <c r="B74" s="547" t="s">
        <v>1984</v>
      </c>
      <c r="C74" s="359" t="s">
        <v>2111</v>
      </c>
      <c r="D74" s="354" t="s">
        <v>1986</v>
      </c>
    </row>
    <row r="75" spans="1:4" ht="13.15">
      <c r="A75" s="525"/>
      <c r="B75" s="525"/>
      <c r="C75" s="359" t="s">
        <v>2112</v>
      </c>
      <c r="D75" s="354" t="s">
        <v>1988</v>
      </c>
    </row>
    <row r="76" spans="1:4" ht="13.15">
      <c r="A76" s="525"/>
      <c r="B76" s="525"/>
      <c r="C76" s="359" t="s">
        <v>2113</v>
      </c>
      <c r="D76" s="354" t="s">
        <v>1990</v>
      </c>
    </row>
    <row r="77" spans="1:4" ht="13.15">
      <c r="A77" s="525"/>
      <c r="B77" s="525"/>
      <c r="C77" s="359" t="s">
        <v>2114</v>
      </c>
      <c r="D77" s="354" t="s">
        <v>1992</v>
      </c>
    </row>
    <row r="78" spans="1:4" ht="13.15">
      <c r="A78" s="511"/>
      <c r="B78" s="511"/>
      <c r="C78" s="359" t="s">
        <v>2115</v>
      </c>
      <c r="D78" s="354" t="s">
        <v>1994</v>
      </c>
    </row>
    <row r="79" spans="1:4" ht="39.4">
      <c r="A79" s="548" t="s">
        <v>1995</v>
      </c>
      <c r="B79" s="355" t="s">
        <v>1996</v>
      </c>
      <c r="C79" s="359" t="s">
        <v>2116</v>
      </c>
      <c r="D79" s="354" t="s">
        <v>1998</v>
      </c>
    </row>
    <row r="80" spans="1:4" ht="13.15">
      <c r="A80" s="525"/>
      <c r="B80" s="547" t="s">
        <v>1999</v>
      </c>
      <c r="C80" s="359" t="s">
        <v>2117</v>
      </c>
      <c r="D80" s="354" t="s">
        <v>2001</v>
      </c>
    </row>
    <row r="81" spans="1:4" ht="13.15">
      <c r="A81" s="525"/>
      <c r="B81" s="525"/>
      <c r="C81" s="359" t="s">
        <v>2118</v>
      </c>
      <c r="D81" s="354" t="s">
        <v>2003</v>
      </c>
    </row>
    <row r="82" spans="1:4" ht="13.15">
      <c r="A82" s="525"/>
      <c r="B82" s="525"/>
      <c r="C82" s="359" t="s">
        <v>2119</v>
      </c>
      <c r="D82" s="354" t="s">
        <v>2005</v>
      </c>
    </row>
    <row r="83" spans="1:4" ht="13.15">
      <c r="A83" s="525"/>
      <c r="B83" s="525"/>
      <c r="C83" s="359" t="s">
        <v>2120</v>
      </c>
      <c r="D83" s="354" t="s">
        <v>2007</v>
      </c>
    </row>
    <row r="84" spans="1:4" ht="13.15">
      <c r="A84" s="525"/>
      <c r="B84" s="511"/>
      <c r="C84" s="359" t="s">
        <v>2121</v>
      </c>
      <c r="D84" s="354" t="s">
        <v>2009</v>
      </c>
    </row>
    <row r="85" spans="1:4" ht="13.15">
      <c r="A85" s="525"/>
      <c r="B85" s="547" t="s">
        <v>2010</v>
      </c>
      <c r="C85" s="359" t="s">
        <v>2122</v>
      </c>
      <c r="D85" s="354" t="s">
        <v>2012</v>
      </c>
    </row>
    <row r="86" spans="1:4" ht="13.15">
      <c r="A86" s="525"/>
      <c r="B86" s="525"/>
      <c r="C86" s="359" t="s">
        <v>2123</v>
      </c>
      <c r="D86" s="354" t="s">
        <v>2014</v>
      </c>
    </row>
    <row r="87" spans="1:4" ht="13.15">
      <c r="A87" s="525"/>
      <c r="B87" s="525"/>
      <c r="C87" s="359" t="s">
        <v>2124</v>
      </c>
      <c r="D87" s="354" t="s">
        <v>2016</v>
      </c>
    </row>
    <row r="88" spans="1:4" ht="13.15">
      <c r="A88" s="525"/>
      <c r="B88" s="511"/>
      <c r="C88" s="359" t="s">
        <v>2125</v>
      </c>
      <c r="D88" s="354" t="s">
        <v>2018</v>
      </c>
    </row>
    <row r="89" spans="1:4" ht="13.15">
      <c r="A89" s="525"/>
      <c r="B89" s="547" t="s">
        <v>2019</v>
      </c>
      <c r="C89" s="359" t="s">
        <v>2126</v>
      </c>
      <c r="D89" s="354" t="s">
        <v>2021</v>
      </c>
    </row>
    <row r="90" spans="1:4" ht="13.15">
      <c r="A90" s="525"/>
      <c r="B90" s="525"/>
      <c r="C90" s="359" t="s">
        <v>2127</v>
      </c>
      <c r="D90" s="354" t="s">
        <v>2021</v>
      </c>
    </row>
    <row r="91" spans="1:4" ht="13.15">
      <c r="A91" s="525"/>
      <c r="B91" s="511"/>
      <c r="C91" s="359" t="s">
        <v>2128</v>
      </c>
      <c r="D91" s="354" t="s">
        <v>2024</v>
      </c>
    </row>
    <row r="92" spans="1:4" ht="13.15">
      <c r="A92" s="525"/>
      <c r="B92" s="547" t="s">
        <v>2025</v>
      </c>
      <c r="C92" s="359" t="s">
        <v>2129</v>
      </c>
      <c r="D92" s="354" t="s">
        <v>2007</v>
      </c>
    </row>
    <row r="93" spans="1:4" ht="13.15">
      <c r="A93" s="511"/>
      <c r="B93" s="511"/>
      <c r="C93" s="359" t="s">
        <v>2130</v>
      </c>
      <c r="D93" s="354" t="s">
        <v>2007</v>
      </c>
    </row>
    <row r="94" spans="1:4" ht="39.4">
      <c r="A94" s="549" t="s">
        <v>2028</v>
      </c>
      <c r="B94" s="355" t="s">
        <v>2029</v>
      </c>
      <c r="C94" s="359" t="s">
        <v>2131</v>
      </c>
      <c r="D94" s="354" t="s">
        <v>2031</v>
      </c>
    </row>
    <row r="95" spans="1:4" ht="13.15">
      <c r="A95" s="525"/>
      <c r="B95" s="547" t="s">
        <v>2032</v>
      </c>
      <c r="C95" s="359" t="s">
        <v>2132</v>
      </c>
      <c r="D95" s="354" t="s">
        <v>2007</v>
      </c>
    </row>
    <row r="96" spans="1:4" ht="13.15">
      <c r="A96" s="525"/>
      <c r="B96" s="511"/>
      <c r="C96" s="359" t="s">
        <v>2133</v>
      </c>
      <c r="D96" s="354" t="s">
        <v>2007</v>
      </c>
    </row>
    <row r="97" spans="1:4" ht="13.15">
      <c r="A97" s="525"/>
      <c r="B97" s="547" t="s">
        <v>2035</v>
      </c>
      <c r="C97" s="359" t="s">
        <v>2134</v>
      </c>
      <c r="D97" s="356"/>
    </row>
    <row r="98" spans="1:4" ht="13.15">
      <c r="A98" s="525"/>
      <c r="B98" s="525"/>
      <c r="C98" s="359" t="s">
        <v>2135</v>
      </c>
      <c r="D98" s="356"/>
    </row>
    <row r="99" spans="1:4" ht="13.15">
      <c r="A99" s="511"/>
      <c r="B99" s="511"/>
      <c r="C99" s="359" t="s">
        <v>2136</v>
      </c>
      <c r="D99" s="354" t="s">
        <v>2014</v>
      </c>
    </row>
    <row r="100" spans="1:4" ht="15.75">
      <c r="A100" s="357">
        <v>5</v>
      </c>
      <c r="B100" s="357">
        <v>22</v>
      </c>
      <c r="C100" s="357">
        <v>98</v>
      </c>
      <c r="D100" s="357">
        <v>96</v>
      </c>
    </row>
    <row r="101" spans="1:4" ht="12.75">
      <c r="A101" s="268"/>
      <c r="B101" s="277"/>
    </row>
    <row r="102" spans="1:4" ht="12.75">
      <c r="A102" s="268"/>
      <c r="B102" s="277"/>
    </row>
    <row r="103" spans="1:4" ht="12.75">
      <c r="A103" s="268"/>
      <c r="B103" s="277"/>
    </row>
    <row r="104" spans="1:4" ht="12.75">
      <c r="A104" s="268"/>
      <c r="B104" s="277"/>
    </row>
    <row r="105" spans="1:4" ht="12.75">
      <c r="A105" s="268"/>
      <c r="B105" s="277"/>
    </row>
    <row r="106" spans="1:4" ht="12.75">
      <c r="A106" s="268"/>
      <c r="B106" s="277"/>
    </row>
    <row r="107" spans="1:4" ht="12.75">
      <c r="A107" s="268"/>
      <c r="B107" s="277"/>
    </row>
    <row r="108" spans="1:4" ht="12.75">
      <c r="A108" s="268"/>
      <c r="B108" s="277"/>
    </row>
    <row r="109" spans="1:4" ht="12.75">
      <c r="A109" s="268"/>
      <c r="B109" s="277"/>
    </row>
    <row r="110" spans="1:4" ht="12.75">
      <c r="A110" s="268"/>
      <c r="B110" s="277"/>
    </row>
    <row r="111" spans="1:4" ht="12.75">
      <c r="A111" s="268"/>
      <c r="B111" s="277"/>
    </row>
    <row r="112" spans="1:4" ht="12.75">
      <c r="A112" s="268"/>
      <c r="B112" s="277"/>
    </row>
    <row r="113" spans="1:2" ht="12.75">
      <c r="A113" s="268"/>
      <c r="B113" s="277"/>
    </row>
    <row r="114" spans="1:2" ht="12.75">
      <c r="A114" s="268"/>
      <c r="B114" s="277"/>
    </row>
    <row r="115" spans="1:2" ht="12.75">
      <c r="A115" s="268"/>
      <c r="B115" s="277"/>
    </row>
    <row r="116" spans="1:2" ht="12.75">
      <c r="A116" s="268"/>
      <c r="B116" s="277"/>
    </row>
    <row r="117" spans="1:2" ht="12.75">
      <c r="A117" s="268"/>
      <c r="B117" s="277"/>
    </row>
    <row r="118" spans="1:2" ht="12.75">
      <c r="A118" s="268"/>
      <c r="B118" s="277"/>
    </row>
    <row r="119" spans="1:2" ht="12.75">
      <c r="A119" s="268"/>
      <c r="B119" s="277"/>
    </row>
    <row r="120" spans="1:2" ht="12.75">
      <c r="A120" s="268"/>
      <c r="B120" s="277"/>
    </row>
    <row r="121" spans="1:2" ht="12.75">
      <c r="A121" s="268"/>
      <c r="B121" s="277"/>
    </row>
    <row r="122" spans="1:2" ht="12.75">
      <c r="A122" s="268"/>
      <c r="B122" s="277"/>
    </row>
    <row r="123" spans="1:2" ht="12.75">
      <c r="A123" s="268"/>
      <c r="B123" s="277"/>
    </row>
    <row r="124" spans="1:2" ht="12.75">
      <c r="A124" s="268"/>
      <c r="B124" s="277"/>
    </row>
    <row r="125" spans="1:2" ht="12.75">
      <c r="A125" s="268"/>
      <c r="B125" s="277"/>
    </row>
    <row r="126" spans="1:2" ht="12.75">
      <c r="A126" s="268"/>
      <c r="B126" s="277"/>
    </row>
    <row r="127" spans="1:2" ht="12.75">
      <c r="A127" s="268"/>
      <c r="B127" s="277"/>
    </row>
    <row r="128" spans="1:2" ht="12.75">
      <c r="A128" s="268"/>
      <c r="B128" s="277"/>
    </row>
    <row r="129" spans="1:2" ht="12.75">
      <c r="A129" s="268"/>
      <c r="B129" s="277"/>
    </row>
    <row r="130" spans="1:2" ht="12.75">
      <c r="A130" s="268"/>
      <c r="B130" s="277"/>
    </row>
    <row r="131" spans="1:2" ht="12.75">
      <c r="A131" s="268"/>
      <c r="B131" s="277"/>
    </row>
    <row r="132" spans="1:2" ht="12.75">
      <c r="A132" s="268"/>
      <c r="B132" s="277"/>
    </row>
    <row r="133" spans="1:2" ht="12.75">
      <c r="A133" s="268"/>
      <c r="B133" s="277"/>
    </row>
    <row r="134" spans="1:2" ht="12.75">
      <c r="A134" s="268"/>
      <c r="B134" s="277"/>
    </row>
    <row r="135" spans="1:2" ht="12.75">
      <c r="A135" s="268"/>
      <c r="B135" s="277"/>
    </row>
    <row r="136" spans="1:2" ht="12.75">
      <c r="A136" s="268"/>
      <c r="B136" s="277"/>
    </row>
    <row r="137" spans="1:2" ht="12.75">
      <c r="A137" s="268"/>
      <c r="B137" s="277"/>
    </row>
    <row r="138" spans="1:2" ht="12.75">
      <c r="A138" s="268"/>
      <c r="B138" s="277"/>
    </row>
    <row r="139" spans="1:2" ht="12.75">
      <c r="A139" s="268"/>
      <c r="B139" s="277"/>
    </row>
    <row r="140" spans="1:2" ht="12.75">
      <c r="A140" s="268"/>
      <c r="B140" s="277"/>
    </row>
    <row r="141" spans="1:2" ht="12.75">
      <c r="A141" s="268"/>
      <c r="B141" s="277"/>
    </row>
    <row r="142" spans="1:2" ht="12.75">
      <c r="A142" s="268"/>
      <c r="B142" s="277"/>
    </row>
    <row r="143" spans="1:2" ht="12.75">
      <c r="A143" s="268"/>
      <c r="B143" s="277"/>
    </row>
    <row r="144" spans="1:2" ht="12.75">
      <c r="A144" s="268"/>
      <c r="B144" s="277"/>
    </row>
    <row r="145" spans="1:2" ht="12.75">
      <c r="A145" s="268"/>
      <c r="B145" s="277"/>
    </row>
    <row r="146" spans="1:2" ht="12.75">
      <c r="A146" s="268"/>
      <c r="B146" s="277"/>
    </row>
    <row r="147" spans="1:2" ht="12.75">
      <c r="A147" s="268"/>
      <c r="B147" s="277"/>
    </row>
    <row r="148" spans="1:2" ht="12.75">
      <c r="A148" s="268"/>
      <c r="B148" s="277"/>
    </row>
    <row r="149" spans="1:2" ht="12.75">
      <c r="A149" s="268"/>
      <c r="B149" s="277"/>
    </row>
    <row r="150" spans="1:2" ht="12.75">
      <c r="A150" s="268"/>
      <c r="B150" s="277"/>
    </row>
    <row r="151" spans="1:2" ht="12.75">
      <c r="A151" s="268"/>
      <c r="B151" s="277"/>
    </row>
    <row r="152" spans="1:2" ht="12.75">
      <c r="A152" s="268"/>
      <c r="B152" s="277"/>
    </row>
    <row r="153" spans="1:2" ht="12.75">
      <c r="A153" s="268"/>
      <c r="B153" s="277"/>
    </row>
    <row r="154" spans="1:2" ht="12.75">
      <c r="A154" s="268"/>
      <c r="B154" s="277"/>
    </row>
    <row r="155" spans="1:2" ht="12.75">
      <c r="A155" s="268"/>
      <c r="B155" s="277"/>
    </row>
    <row r="156" spans="1:2" ht="12.75">
      <c r="A156" s="268"/>
      <c r="B156" s="277"/>
    </row>
    <row r="157" spans="1:2" ht="12.75">
      <c r="A157" s="268"/>
      <c r="B157" s="277"/>
    </row>
    <row r="158" spans="1:2" ht="12.75">
      <c r="A158" s="268"/>
      <c r="B158" s="277"/>
    </row>
    <row r="159" spans="1:2" ht="12.75">
      <c r="A159" s="268"/>
      <c r="B159" s="277"/>
    </row>
    <row r="160" spans="1:2" ht="12.75">
      <c r="A160" s="268"/>
      <c r="B160" s="277"/>
    </row>
    <row r="161" spans="1:2" ht="12.75">
      <c r="A161" s="268"/>
      <c r="B161" s="277"/>
    </row>
    <row r="162" spans="1:2" ht="12.75">
      <c r="A162" s="268"/>
      <c r="B162" s="277"/>
    </row>
    <row r="163" spans="1:2" ht="12.75">
      <c r="A163" s="268"/>
      <c r="B163" s="277"/>
    </row>
    <row r="164" spans="1:2" ht="12.75">
      <c r="A164" s="268"/>
      <c r="B164" s="277"/>
    </row>
    <row r="165" spans="1:2" ht="12.75">
      <c r="A165" s="268"/>
      <c r="B165" s="277"/>
    </row>
    <row r="166" spans="1:2" ht="12.75">
      <c r="A166" s="268"/>
      <c r="B166" s="277"/>
    </row>
    <row r="167" spans="1:2" ht="12.75">
      <c r="A167" s="268"/>
      <c r="B167" s="277"/>
    </row>
    <row r="168" spans="1:2" ht="12.75">
      <c r="A168" s="268"/>
      <c r="B168" s="277"/>
    </row>
    <row r="169" spans="1:2" ht="12.75">
      <c r="A169" s="268"/>
      <c r="B169" s="277"/>
    </row>
    <row r="170" spans="1:2" ht="12.75">
      <c r="A170" s="268"/>
      <c r="B170" s="277"/>
    </row>
    <row r="171" spans="1:2" ht="12.75">
      <c r="A171" s="268"/>
      <c r="B171" s="277"/>
    </row>
    <row r="172" spans="1:2" ht="12.75">
      <c r="A172" s="268"/>
      <c r="B172" s="277"/>
    </row>
    <row r="173" spans="1:2" ht="12.75">
      <c r="A173" s="268"/>
      <c r="B173" s="277"/>
    </row>
    <row r="174" spans="1:2" ht="12.75">
      <c r="A174" s="268"/>
      <c r="B174" s="277"/>
    </row>
    <row r="175" spans="1:2" ht="12.75">
      <c r="A175" s="268"/>
      <c r="B175" s="277"/>
    </row>
    <row r="176" spans="1:2" ht="12.75">
      <c r="A176" s="268"/>
      <c r="B176" s="277"/>
    </row>
    <row r="177" spans="1:2" ht="12.75">
      <c r="A177" s="268"/>
      <c r="B177" s="277"/>
    </row>
    <row r="178" spans="1:2" ht="12.75">
      <c r="A178" s="268"/>
      <c r="B178" s="277"/>
    </row>
    <row r="179" spans="1:2" ht="12.75">
      <c r="A179" s="268"/>
      <c r="B179" s="277"/>
    </row>
    <row r="180" spans="1:2" ht="12.75">
      <c r="A180" s="268"/>
      <c r="B180" s="277"/>
    </row>
    <row r="181" spans="1:2" ht="12.75">
      <c r="A181" s="268"/>
      <c r="B181" s="277"/>
    </row>
    <row r="182" spans="1:2" ht="12.75">
      <c r="A182" s="268"/>
      <c r="B182" s="277"/>
    </row>
    <row r="183" spans="1:2" ht="12.75">
      <c r="A183" s="268"/>
      <c r="B183" s="277"/>
    </row>
    <row r="184" spans="1:2" ht="12.75">
      <c r="A184" s="268"/>
      <c r="B184" s="277"/>
    </row>
    <row r="185" spans="1:2" ht="12.75">
      <c r="A185" s="268"/>
      <c r="B185" s="277"/>
    </row>
    <row r="186" spans="1:2" ht="12.75">
      <c r="A186" s="268"/>
      <c r="B186" s="277"/>
    </row>
    <row r="187" spans="1:2" ht="12.75">
      <c r="A187" s="268"/>
      <c r="B187" s="277"/>
    </row>
    <row r="188" spans="1:2" ht="12.75">
      <c r="A188" s="268"/>
      <c r="B188" s="277"/>
    </row>
    <row r="189" spans="1:2" ht="12.75">
      <c r="A189" s="268"/>
      <c r="B189" s="277"/>
    </row>
    <row r="190" spans="1:2" ht="12.75">
      <c r="A190" s="268"/>
      <c r="B190" s="277"/>
    </row>
    <row r="191" spans="1:2" ht="12.75">
      <c r="A191" s="268"/>
      <c r="B191" s="277"/>
    </row>
    <row r="192" spans="1:2" ht="12.75">
      <c r="A192" s="268"/>
      <c r="B192" s="277"/>
    </row>
    <row r="193" spans="1:2" ht="12.75">
      <c r="A193" s="268"/>
      <c r="B193" s="277"/>
    </row>
    <row r="194" spans="1:2" ht="12.75">
      <c r="A194" s="268"/>
      <c r="B194" s="277"/>
    </row>
    <row r="195" spans="1:2" ht="12.75">
      <c r="A195" s="268"/>
      <c r="B195" s="277"/>
    </row>
    <row r="196" spans="1:2" ht="12.75">
      <c r="A196" s="268"/>
      <c r="B196" s="277"/>
    </row>
    <row r="197" spans="1:2" ht="12.75">
      <c r="A197" s="268"/>
      <c r="B197" s="277"/>
    </row>
    <row r="198" spans="1:2" ht="12.75">
      <c r="A198" s="268"/>
      <c r="B198" s="277"/>
    </row>
    <row r="199" spans="1:2" ht="12.75">
      <c r="A199" s="268"/>
      <c r="B199" s="277"/>
    </row>
    <row r="200" spans="1:2" ht="12.75">
      <c r="A200" s="268"/>
      <c r="B200" s="277"/>
    </row>
    <row r="201" spans="1:2" ht="12.75">
      <c r="A201" s="268"/>
      <c r="B201" s="277"/>
    </row>
    <row r="202" spans="1:2" ht="12.75">
      <c r="A202" s="268"/>
      <c r="B202" s="277"/>
    </row>
    <row r="203" spans="1:2" ht="12.75">
      <c r="A203" s="268"/>
      <c r="B203" s="277"/>
    </row>
    <row r="204" spans="1:2" ht="12.75">
      <c r="A204" s="268"/>
      <c r="B204" s="277"/>
    </row>
    <row r="205" spans="1:2" ht="12.75">
      <c r="A205" s="268"/>
      <c r="B205" s="277"/>
    </row>
    <row r="206" spans="1:2" ht="12.75">
      <c r="A206" s="268"/>
      <c r="B206" s="277"/>
    </row>
    <row r="207" spans="1:2" ht="12.75">
      <c r="A207" s="268"/>
      <c r="B207" s="277"/>
    </row>
    <row r="208" spans="1:2" ht="12.75">
      <c r="A208" s="268"/>
      <c r="B208" s="277"/>
    </row>
    <row r="209" spans="1:2" ht="12.75">
      <c r="A209" s="268"/>
      <c r="B209" s="277"/>
    </row>
    <row r="210" spans="1:2" ht="12.75">
      <c r="A210" s="268"/>
      <c r="B210" s="277"/>
    </row>
    <row r="211" spans="1:2" ht="12.75">
      <c r="A211" s="268"/>
      <c r="B211" s="277"/>
    </row>
    <row r="212" spans="1:2" ht="12.75">
      <c r="A212" s="268"/>
      <c r="B212" s="277"/>
    </row>
    <row r="213" spans="1:2" ht="12.75">
      <c r="A213" s="268"/>
      <c r="B213" s="277"/>
    </row>
    <row r="214" spans="1:2" ht="12.75">
      <c r="A214" s="268"/>
      <c r="B214" s="277"/>
    </row>
    <row r="215" spans="1:2" ht="12.75">
      <c r="A215" s="268"/>
      <c r="B215" s="277"/>
    </row>
    <row r="216" spans="1:2" ht="12.75">
      <c r="A216" s="268"/>
      <c r="B216" s="277"/>
    </row>
    <row r="217" spans="1:2" ht="12.75">
      <c r="A217" s="268"/>
      <c r="B217" s="277"/>
    </row>
    <row r="218" spans="1:2" ht="12.75">
      <c r="A218" s="268"/>
      <c r="B218" s="277"/>
    </row>
    <row r="219" spans="1:2" ht="12.75">
      <c r="A219" s="268"/>
      <c r="B219" s="277"/>
    </row>
    <row r="220" spans="1:2" ht="12.75">
      <c r="A220" s="268"/>
      <c r="B220" s="277"/>
    </row>
    <row r="221" spans="1:2" ht="12.75">
      <c r="A221" s="268"/>
      <c r="B221" s="277"/>
    </row>
    <row r="222" spans="1:2" ht="12.75">
      <c r="A222" s="268"/>
      <c r="B222" s="277"/>
    </row>
    <row r="223" spans="1:2" ht="12.75">
      <c r="A223" s="268"/>
      <c r="B223" s="277"/>
    </row>
    <row r="224" spans="1:2" ht="12.75">
      <c r="A224" s="268"/>
      <c r="B224" s="277"/>
    </row>
    <row r="225" spans="1:2" ht="12.75">
      <c r="A225" s="268"/>
      <c r="B225" s="277"/>
    </row>
    <row r="226" spans="1:2" ht="12.75">
      <c r="A226" s="268"/>
      <c r="B226" s="277"/>
    </row>
    <row r="227" spans="1:2" ht="12.75">
      <c r="A227" s="268"/>
      <c r="B227" s="277"/>
    </row>
    <row r="228" spans="1:2" ht="12.75">
      <c r="A228" s="268"/>
      <c r="B228" s="277"/>
    </row>
    <row r="229" spans="1:2" ht="12.75">
      <c r="A229" s="268"/>
      <c r="B229" s="277"/>
    </row>
    <row r="230" spans="1:2" ht="12.75">
      <c r="A230" s="268"/>
      <c r="B230" s="277"/>
    </row>
    <row r="231" spans="1:2" ht="12.75">
      <c r="A231" s="268"/>
      <c r="B231" s="277"/>
    </row>
    <row r="232" spans="1:2" ht="12.75">
      <c r="A232" s="268"/>
      <c r="B232" s="277"/>
    </row>
    <row r="233" spans="1:2" ht="12.75">
      <c r="A233" s="268"/>
      <c r="B233" s="277"/>
    </row>
    <row r="234" spans="1:2" ht="12.75">
      <c r="A234" s="268"/>
      <c r="B234" s="277"/>
    </row>
    <row r="235" spans="1:2" ht="12.75">
      <c r="A235" s="268"/>
      <c r="B235" s="277"/>
    </row>
    <row r="236" spans="1:2" ht="12.75">
      <c r="A236" s="268"/>
      <c r="B236" s="277"/>
    </row>
    <row r="237" spans="1:2" ht="12.75">
      <c r="A237" s="268"/>
      <c r="B237" s="277"/>
    </row>
    <row r="238" spans="1:2" ht="12.75">
      <c r="A238" s="268"/>
      <c r="B238" s="277"/>
    </row>
    <row r="239" spans="1:2" ht="12.75">
      <c r="A239" s="268"/>
      <c r="B239" s="277"/>
    </row>
    <row r="240" spans="1:2" ht="12.75">
      <c r="A240" s="268"/>
      <c r="B240" s="277"/>
    </row>
    <row r="241" spans="1:2" ht="12.75">
      <c r="A241" s="268"/>
      <c r="B241" s="277"/>
    </row>
    <row r="242" spans="1:2" ht="12.75">
      <c r="A242" s="268"/>
      <c r="B242" s="277"/>
    </row>
    <row r="243" spans="1:2" ht="12.75">
      <c r="A243" s="268"/>
      <c r="B243" s="277"/>
    </row>
    <row r="244" spans="1:2" ht="12.75">
      <c r="A244" s="268"/>
      <c r="B244" s="277"/>
    </row>
    <row r="245" spans="1:2" ht="12.75">
      <c r="A245" s="268"/>
      <c r="B245" s="277"/>
    </row>
    <row r="246" spans="1:2" ht="12.75">
      <c r="A246" s="268"/>
      <c r="B246" s="277"/>
    </row>
    <row r="247" spans="1:2" ht="12.75">
      <c r="A247" s="268"/>
      <c r="B247" s="277"/>
    </row>
    <row r="248" spans="1:2" ht="12.75">
      <c r="A248" s="268"/>
      <c r="B248" s="277"/>
    </row>
    <row r="249" spans="1:2" ht="12.75">
      <c r="A249" s="268"/>
      <c r="B249" s="277"/>
    </row>
    <row r="250" spans="1:2" ht="12.75">
      <c r="A250" s="268"/>
      <c r="B250" s="277"/>
    </row>
    <row r="251" spans="1:2" ht="12.75">
      <c r="A251" s="268"/>
      <c r="B251" s="277"/>
    </row>
    <row r="252" spans="1:2" ht="12.75">
      <c r="A252" s="268"/>
      <c r="B252" s="277"/>
    </row>
    <row r="253" spans="1:2" ht="12.75">
      <c r="A253" s="268"/>
      <c r="B253" s="277"/>
    </row>
    <row r="254" spans="1:2" ht="12.75">
      <c r="A254" s="268"/>
      <c r="B254" s="277"/>
    </row>
    <row r="255" spans="1:2" ht="12.75">
      <c r="A255" s="268"/>
      <c r="B255" s="277"/>
    </row>
    <row r="256" spans="1:2" ht="12.75">
      <c r="A256" s="268"/>
      <c r="B256" s="277"/>
    </row>
    <row r="257" spans="1:2" ht="12.75">
      <c r="A257" s="268"/>
      <c r="B257" s="277"/>
    </row>
    <row r="258" spans="1:2" ht="12.75">
      <c r="A258" s="268"/>
      <c r="B258" s="277"/>
    </row>
    <row r="259" spans="1:2" ht="12.75">
      <c r="A259" s="268"/>
      <c r="B259" s="277"/>
    </row>
    <row r="260" spans="1:2" ht="12.75">
      <c r="A260" s="268"/>
      <c r="B260" s="277"/>
    </row>
    <row r="261" spans="1:2" ht="12.75">
      <c r="A261" s="268"/>
      <c r="B261" s="277"/>
    </row>
    <row r="262" spans="1:2" ht="12.75">
      <c r="A262" s="268"/>
      <c r="B262" s="277"/>
    </row>
    <row r="263" spans="1:2" ht="12.75">
      <c r="A263" s="268"/>
      <c r="B263" s="277"/>
    </row>
    <row r="264" spans="1:2" ht="12.75">
      <c r="A264" s="268"/>
      <c r="B264" s="277"/>
    </row>
    <row r="265" spans="1:2" ht="12.75">
      <c r="A265" s="268"/>
      <c r="B265" s="277"/>
    </row>
    <row r="266" spans="1:2" ht="12.75">
      <c r="A266" s="268"/>
      <c r="B266" s="277"/>
    </row>
    <row r="267" spans="1:2" ht="12.75">
      <c r="A267" s="268"/>
      <c r="B267" s="277"/>
    </row>
    <row r="268" spans="1:2" ht="12.75">
      <c r="A268" s="268"/>
      <c r="B268" s="277"/>
    </row>
    <row r="269" spans="1:2" ht="12.75">
      <c r="A269" s="268"/>
      <c r="B269" s="277"/>
    </row>
    <row r="270" spans="1:2" ht="12.75">
      <c r="A270" s="268"/>
      <c r="B270" s="277"/>
    </row>
    <row r="271" spans="1:2" ht="12.75">
      <c r="A271" s="268"/>
      <c r="B271" s="277"/>
    </row>
    <row r="272" spans="1:2" ht="12.75">
      <c r="A272" s="268"/>
      <c r="B272" s="277"/>
    </row>
    <row r="273" spans="1:2" ht="12.75">
      <c r="A273" s="268"/>
      <c r="B273" s="277"/>
    </row>
    <row r="274" spans="1:2" ht="12.75">
      <c r="A274" s="268"/>
      <c r="B274" s="277"/>
    </row>
    <row r="275" spans="1:2" ht="12.75">
      <c r="A275" s="268"/>
      <c r="B275" s="277"/>
    </row>
    <row r="276" spans="1:2" ht="12.75">
      <c r="A276" s="268"/>
      <c r="B276" s="277"/>
    </row>
    <row r="277" spans="1:2" ht="12.75">
      <c r="A277" s="268"/>
      <c r="B277" s="277"/>
    </row>
    <row r="278" spans="1:2" ht="12.75">
      <c r="A278" s="268"/>
      <c r="B278" s="277"/>
    </row>
    <row r="279" spans="1:2" ht="12.75">
      <c r="A279" s="268"/>
      <c r="B279" s="277"/>
    </row>
    <row r="280" spans="1:2" ht="12.75">
      <c r="A280" s="268"/>
      <c r="B280" s="277"/>
    </row>
    <row r="281" spans="1:2" ht="12.75">
      <c r="A281" s="268"/>
      <c r="B281" s="277"/>
    </row>
    <row r="282" spans="1:2" ht="12.75">
      <c r="A282" s="268"/>
      <c r="B282" s="277"/>
    </row>
    <row r="283" spans="1:2" ht="12.75">
      <c r="A283" s="268"/>
      <c r="B283" s="277"/>
    </row>
    <row r="284" spans="1:2" ht="12.75">
      <c r="A284" s="268"/>
      <c r="B284" s="277"/>
    </row>
    <row r="285" spans="1:2" ht="12.75">
      <c r="A285" s="268"/>
      <c r="B285" s="277"/>
    </row>
    <row r="286" spans="1:2" ht="12.75">
      <c r="A286" s="268"/>
      <c r="B286" s="277"/>
    </row>
    <row r="287" spans="1:2" ht="12.75">
      <c r="A287" s="268"/>
      <c r="B287" s="277"/>
    </row>
    <row r="288" spans="1:2" ht="12.75">
      <c r="A288" s="268"/>
      <c r="B288" s="277"/>
    </row>
    <row r="289" spans="1:2" ht="12.75">
      <c r="A289" s="268"/>
      <c r="B289" s="277"/>
    </row>
    <row r="290" spans="1:2" ht="12.75">
      <c r="A290" s="268"/>
      <c r="B290" s="277"/>
    </row>
    <row r="291" spans="1:2" ht="12.75">
      <c r="A291" s="268"/>
      <c r="B291" s="277"/>
    </row>
    <row r="292" spans="1:2" ht="12.75">
      <c r="A292" s="268"/>
      <c r="B292" s="277"/>
    </row>
    <row r="293" spans="1:2" ht="12.75">
      <c r="A293" s="268"/>
      <c r="B293" s="277"/>
    </row>
    <row r="294" spans="1:2" ht="12.75">
      <c r="A294" s="268"/>
      <c r="B294" s="277"/>
    </row>
    <row r="295" spans="1:2" ht="12.75">
      <c r="A295" s="268"/>
      <c r="B295" s="277"/>
    </row>
    <row r="296" spans="1:2" ht="12.75">
      <c r="A296" s="268"/>
      <c r="B296" s="277"/>
    </row>
    <row r="297" spans="1:2" ht="12.75">
      <c r="A297" s="268"/>
      <c r="B297" s="277"/>
    </row>
    <row r="298" spans="1:2" ht="12.75">
      <c r="A298" s="268"/>
      <c r="B298" s="277"/>
    </row>
    <row r="299" spans="1:2" ht="12.75">
      <c r="A299" s="268"/>
      <c r="B299" s="277"/>
    </row>
    <row r="300" spans="1:2" ht="12.75">
      <c r="A300" s="268"/>
      <c r="B300" s="277"/>
    </row>
    <row r="301" spans="1:2" ht="12.75">
      <c r="A301" s="268"/>
      <c r="B301" s="277"/>
    </row>
    <row r="302" spans="1:2" ht="12.75">
      <c r="A302" s="268"/>
      <c r="B302" s="277"/>
    </row>
    <row r="303" spans="1:2" ht="12.75">
      <c r="A303" s="268"/>
      <c r="B303" s="277"/>
    </row>
    <row r="304" spans="1:2" ht="12.75">
      <c r="A304" s="268"/>
      <c r="B304" s="277"/>
    </row>
    <row r="305" spans="1:2" ht="12.75">
      <c r="A305" s="268"/>
      <c r="B305" s="277"/>
    </row>
    <row r="306" spans="1:2" ht="12.75">
      <c r="A306" s="268"/>
      <c r="B306" s="277"/>
    </row>
    <row r="307" spans="1:2" ht="12.75">
      <c r="A307" s="268"/>
      <c r="B307" s="277"/>
    </row>
    <row r="308" spans="1:2" ht="12.75">
      <c r="A308" s="268"/>
      <c r="B308" s="277"/>
    </row>
    <row r="309" spans="1:2" ht="12.75">
      <c r="A309" s="268"/>
      <c r="B309" s="277"/>
    </row>
    <row r="310" spans="1:2" ht="12.75">
      <c r="A310" s="268"/>
      <c r="B310" s="277"/>
    </row>
    <row r="311" spans="1:2" ht="12.75">
      <c r="A311" s="268"/>
      <c r="B311" s="277"/>
    </row>
    <row r="312" spans="1:2" ht="12.75">
      <c r="A312" s="268"/>
      <c r="B312" s="277"/>
    </row>
    <row r="313" spans="1:2" ht="12.75">
      <c r="A313" s="268"/>
      <c r="B313" s="277"/>
    </row>
    <row r="314" spans="1:2" ht="12.75">
      <c r="A314" s="268"/>
      <c r="B314" s="277"/>
    </row>
    <row r="315" spans="1:2" ht="12.75">
      <c r="A315" s="268"/>
      <c r="B315" s="277"/>
    </row>
    <row r="316" spans="1:2" ht="12.75">
      <c r="A316" s="268"/>
      <c r="B316" s="277"/>
    </row>
    <row r="317" spans="1:2" ht="12.75">
      <c r="A317" s="268"/>
      <c r="B317" s="277"/>
    </row>
    <row r="318" spans="1:2" ht="12.75">
      <c r="A318" s="268"/>
      <c r="B318" s="277"/>
    </row>
    <row r="319" spans="1:2" ht="12.75">
      <c r="A319" s="268"/>
      <c r="B319" s="277"/>
    </row>
    <row r="320" spans="1:2" ht="12.75">
      <c r="A320" s="268"/>
      <c r="B320" s="277"/>
    </row>
    <row r="321" spans="1:2" ht="12.75">
      <c r="A321" s="268"/>
      <c r="B321" s="277"/>
    </row>
    <row r="322" spans="1:2" ht="12.75">
      <c r="A322" s="268"/>
      <c r="B322" s="277"/>
    </row>
    <row r="323" spans="1:2" ht="12.75">
      <c r="A323" s="268"/>
      <c r="B323" s="277"/>
    </row>
    <row r="324" spans="1:2" ht="12.75">
      <c r="A324" s="268"/>
      <c r="B324" s="277"/>
    </row>
    <row r="325" spans="1:2" ht="12.75">
      <c r="A325" s="268"/>
      <c r="B325" s="277"/>
    </row>
    <row r="326" spans="1:2" ht="12.75">
      <c r="A326" s="268"/>
      <c r="B326" s="277"/>
    </row>
    <row r="327" spans="1:2" ht="12.75">
      <c r="A327" s="268"/>
      <c r="B327" s="277"/>
    </row>
    <row r="328" spans="1:2" ht="12.75">
      <c r="A328" s="268"/>
      <c r="B328" s="277"/>
    </row>
    <row r="329" spans="1:2" ht="12.75">
      <c r="A329" s="268"/>
      <c r="B329" s="277"/>
    </row>
    <row r="330" spans="1:2" ht="12.75">
      <c r="A330" s="268"/>
      <c r="B330" s="277"/>
    </row>
    <row r="331" spans="1:2" ht="12.75">
      <c r="A331" s="268"/>
      <c r="B331" s="277"/>
    </row>
    <row r="332" spans="1:2" ht="12.75">
      <c r="A332" s="268"/>
      <c r="B332" s="277"/>
    </row>
    <row r="333" spans="1:2" ht="12.75">
      <c r="A333" s="268"/>
      <c r="B333" s="277"/>
    </row>
    <row r="334" spans="1:2" ht="12.75">
      <c r="A334" s="268"/>
      <c r="B334" s="277"/>
    </row>
    <row r="335" spans="1:2" ht="12.75">
      <c r="A335" s="268"/>
      <c r="B335" s="277"/>
    </row>
    <row r="336" spans="1:2" ht="12.75">
      <c r="A336" s="268"/>
      <c r="B336" s="277"/>
    </row>
    <row r="337" spans="1:2" ht="12.75">
      <c r="A337" s="268"/>
      <c r="B337" s="277"/>
    </row>
    <row r="338" spans="1:2" ht="12.75">
      <c r="A338" s="268"/>
      <c r="B338" s="277"/>
    </row>
    <row r="339" spans="1:2" ht="12.75">
      <c r="A339" s="268"/>
      <c r="B339" s="277"/>
    </row>
    <row r="340" spans="1:2" ht="12.75">
      <c r="A340" s="268"/>
      <c r="B340" s="277"/>
    </row>
    <row r="341" spans="1:2" ht="12.75">
      <c r="A341" s="268"/>
      <c r="B341" s="277"/>
    </row>
    <row r="342" spans="1:2" ht="12.75">
      <c r="A342" s="268"/>
      <c r="B342" s="277"/>
    </row>
    <row r="343" spans="1:2" ht="12.75">
      <c r="A343" s="268"/>
      <c r="B343" s="277"/>
    </row>
    <row r="344" spans="1:2" ht="12.75">
      <c r="A344" s="268"/>
      <c r="B344" s="277"/>
    </row>
    <row r="345" spans="1:2" ht="12.75">
      <c r="A345" s="268"/>
      <c r="B345" s="277"/>
    </row>
    <row r="346" spans="1:2" ht="12.75">
      <c r="A346" s="268"/>
      <c r="B346" s="277"/>
    </row>
    <row r="347" spans="1:2" ht="12.75">
      <c r="A347" s="268"/>
      <c r="B347" s="277"/>
    </row>
    <row r="348" spans="1:2" ht="12.75">
      <c r="A348" s="268"/>
      <c r="B348" s="277"/>
    </row>
    <row r="349" spans="1:2" ht="12.75">
      <c r="A349" s="268"/>
      <c r="B349" s="277"/>
    </row>
    <row r="350" spans="1:2" ht="12.75">
      <c r="A350" s="268"/>
      <c r="B350" s="277"/>
    </row>
    <row r="351" spans="1:2" ht="12.75">
      <c r="A351" s="268"/>
      <c r="B351" s="277"/>
    </row>
    <row r="352" spans="1:2" ht="12.75">
      <c r="A352" s="268"/>
      <c r="B352" s="277"/>
    </row>
    <row r="353" spans="1:2" ht="12.75">
      <c r="A353" s="268"/>
      <c r="B353" s="277"/>
    </row>
    <row r="354" spans="1:2" ht="12.75">
      <c r="A354" s="268"/>
      <c r="B354" s="277"/>
    </row>
    <row r="355" spans="1:2" ht="12.75">
      <c r="A355" s="268"/>
      <c r="B355" s="277"/>
    </row>
    <row r="356" spans="1:2" ht="12.75">
      <c r="A356" s="268"/>
      <c r="B356" s="277"/>
    </row>
    <row r="357" spans="1:2" ht="12.75">
      <c r="A357" s="268"/>
      <c r="B357" s="277"/>
    </row>
    <row r="358" spans="1:2" ht="12.75">
      <c r="A358" s="268"/>
      <c r="B358" s="277"/>
    </row>
    <row r="359" spans="1:2" ht="12.75">
      <c r="A359" s="268"/>
      <c r="B359" s="277"/>
    </row>
    <row r="360" spans="1:2" ht="12.75">
      <c r="A360" s="268"/>
      <c r="B360" s="277"/>
    </row>
    <row r="361" spans="1:2" ht="12.75">
      <c r="A361" s="268"/>
      <c r="B361" s="277"/>
    </row>
    <row r="362" spans="1:2" ht="12.75">
      <c r="A362" s="268"/>
      <c r="B362" s="277"/>
    </row>
    <row r="363" spans="1:2" ht="12.75">
      <c r="A363" s="268"/>
      <c r="B363" s="277"/>
    </row>
    <row r="364" spans="1:2" ht="12.75">
      <c r="A364" s="268"/>
      <c r="B364" s="277"/>
    </row>
    <row r="365" spans="1:2" ht="12.75">
      <c r="A365" s="268"/>
      <c r="B365" s="277"/>
    </row>
    <row r="366" spans="1:2" ht="12.75">
      <c r="A366" s="268"/>
      <c r="B366" s="277"/>
    </row>
    <row r="367" spans="1:2" ht="12.75">
      <c r="A367" s="268"/>
      <c r="B367" s="277"/>
    </row>
    <row r="368" spans="1:2" ht="12.75">
      <c r="A368" s="268"/>
      <c r="B368" s="277"/>
    </row>
    <row r="369" spans="1:2" ht="12.75">
      <c r="A369" s="268"/>
      <c r="B369" s="277"/>
    </row>
    <row r="370" spans="1:2" ht="12.75">
      <c r="A370" s="268"/>
      <c r="B370" s="277"/>
    </row>
    <row r="371" spans="1:2" ht="12.75">
      <c r="A371" s="268"/>
      <c r="B371" s="277"/>
    </row>
    <row r="372" spans="1:2" ht="12.75">
      <c r="A372" s="268"/>
      <c r="B372" s="277"/>
    </row>
    <row r="373" spans="1:2" ht="12.75">
      <c r="A373" s="268"/>
      <c r="B373" s="277"/>
    </row>
    <row r="374" spans="1:2" ht="12.75">
      <c r="A374" s="268"/>
      <c r="B374" s="277"/>
    </row>
    <row r="375" spans="1:2" ht="12.75">
      <c r="A375" s="268"/>
      <c r="B375" s="277"/>
    </row>
    <row r="376" spans="1:2" ht="12.75">
      <c r="A376" s="268"/>
      <c r="B376" s="277"/>
    </row>
    <row r="377" spans="1:2" ht="12.75">
      <c r="A377" s="268"/>
      <c r="B377" s="277"/>
    </row>
    <row r="378" spans="1:2" ht="12.75">
      <c r="A378" s="268"/>
      <c r="B378" s="277"/>
    </row>
    <row r="379" spans="1:2" ht="12.75">
      <c r="A379" s="268"/>
      <c r="B379" s="277"/>
    </row>
    <row r="380" spans="1:2" ht="12.75">
      <c r="A380" s="268"/>
      <c r="B380" s="277"/>
    </row>
    <row r="381" spans="1:2" ht="12.75">
      <c r="A381" s="268"/>
      <c r="B381" s="277"/>
    </row>
    <row r="382" spans="1:2" ht="12.75">
      <c r="A382" s="268"/>
      <c r="B382" s="277"/>
    </row>
    <row r="383" spans="1:2" ht="12.75">
      <c r="A383" s="268"/>
      <c r="B383" s="277"/>
    </row>
    <row r="384" spans="1:2" ht="12.75">
      <c r="A384" s="268"/>
      <c r="B384" s="277"/>
    </row>
    <row r="385" spans="1:2" ht="12.75">
      <c r="A385" s="268"/>
      <c r="B385" s="277"/>
    </row>
    <row r="386" spans="1:2" ht="12.75">
      <c r="A386" s="268"/>
      <c r="B386" s="277"/>
    </row>
    <row r="387" spans="1:2" ht="12.75">
      <c r="A387" s="268"/>
      <c r="B387" s="277"/>
    </row>
    <row r="388" spans="1:2" ht="12.75">
      <c r="A388" s="268"/>
      <c r="B388" s="277"/>
    </row>
    <row r="389" spans="1:2" ht="12.75">
      <c r="A389" s="268"/>
      <c r="B389" s="277"/>
    </row>
    <row r="390" spans="1:2" ht="12.75">
      <c r="A390" s="268"/>
      <c r="B390" s="277"/>
    </row>
    <row r="391" spans="1:2" ht="12.75">
      <c r="A391" s="268"/>
      <c r="B391" s="277"/>
    </row>
    <row r="392" spans="1:2" ht="12.75">
      <c r="A392" s="268"/>
      <c r="B392" s="277"/>
    </row>
    <row r="393" spans="1:2" ht="12.75">
      <c r="A393" s="268"/>
      <c r="B393" s="277"/>
    </row>
    <row r="394" spans="1:2" ht="12.75">
      <c r="A394" s="268"/>
      <c r="B394" s="277"/>
    </row>
    <row r="395" spans="1:2" ht="12.75">
      <c r="A395" s="268"/>
      <c r="B395" s="277"/>
    </row>
    <row r="396" spans="1:2" ht="12.75">
      <c r="A396" s="268"/>
      <c r="B396" s="277"/>
    </row>
    <row r="397" spans="1:2" ht="12.75">
      <c r="A397" s="268"/>
      <c r="B397" s="277"/>
    </row>
    <row r="398" spans="1:2" ht="12.75">
      <c r="A398" s="268"/>
      <c r="B398" s="277"/>
    </row>
    <row r="399" spans="1:2" ht="12.75">
      <c r="A399" s="268"/>
      <c r="B399" s="277"/>
    </row>
    <row r="400" spans="1:2" ht="12.75">
      <c r="A400" s="268"/>
      <c r="B400" s="277"/>
    </row>
    <row r="401" spans="1:2" ht="12.75">
      <c r="A401" s="268"/>
      <c r="B401" s="277"/>
    </row>
    <row r="402" spans="1:2" ht="12.75">
      <c r="A402" s="268"/>
      <c r="B402" s="277"/>
    </row>
    <row r="403" spans="1:2" ht="12.75">
      <c r="A403" s="268"/>
      <c r="B403" s="277"/>
    </row>
    <row r="404" spans="1:2" ht="12.75">
      <c r="A404" s="268"/>
      <c r="B404" s="277"/>
    </row>
    <row r="405" spans="1:2" ht="12.75">
      <c r="A405" s="268"/>
      <c r="B405" s="277"/>
    </row>
    <row r="406" spans="1:2" ht="12.75">
      <c r="A406" s="268"/>
      <c r="B406" s="277"/>
    </row>
    <row r="407" spans="1:2" ht="12.75">
      <c r="A407" s="268"/>
      <c r="B407" s="277"/>
    </row>
    <row r="408" spans="1:2" ht="12.75">
      <c r="A408" s="268"/>
      <c r="B408" s="277"/>
    </row>
    <row r="409" spans="1:2" ht="12.75">
      <c r="A409" s="268"/>
      <c r="B409" s="277"/>
    </row>
    <row r="410" spans="1:2" ht="12.75">
      <c r="A410" s="268"/>
      <c r="B410" s="277"/>
    </row>
    <row r="411" spans="1:2" ht="12.75">
      <c r="A411" s="268"/>
      <c r="B411" s="277"/>
    </row>
    <row r="412" spans="1:2" ht="12.75">
      <c r="A412" s="268"/>
      <c r="B412" s="277"/>
    </row>
    <row r="413" spans="1:2" ht="12.75">
      <c r="A413" s="268"/>
      <c r="B413" s="277"/>
    </row>
    <row r="414" spans="1:2" ht="12.75">
      <c r="A414" s="268"/>
      <c r="B414" s="277"/>
    </row>
    <row r="415" spans="1:2" ht="12.75">
      <c r="A415" s="268"/>
      <c r="B415" s="277"/>
    </row>
    <row r="416" spans="1:2" ht="12.75">
      <c r="A416" s="268"/>
      <c r="B416" s="277"/>
    </row>
    <row r="417" spans="1:2" ht="12.75">
      <c r="A417" s="268"/>
      <c r="B417" s="277"/>
    </row>
    <row r="418" spans="1:2" ht="12.75">
      <c r="A418" s="268"/>
      <c r="B418" s="277"/>
    </row>
    <row r="419" spans="1:2" ht="12.75">
      <c r="A419" s="268"/>
      <c r="B419" s="277"/>
    </row>
    <row r="420" spans="1:2" ht="12.75">
      <c r="A420" s="268"/>
      <c r="B420" s="277"/>
    </row>
    <row r="421" spans="1:2" ht="12.75">
      <c r="A421" s="268"/>
      <c r="B421" s="277"/>
    </row>
    <row r="422" spans="1:2" ht="12.75">
      <c r="A422" s="268"/>
      <c r="B422" s="277"/>
    </row>
    <row r="423" spans="1:2" ht="12.75">
      <c r="A423" s="268"/>
      <c r="B423" s="277"/>
    </row>
    <row r="424" spans="1:2" ht="12.75">
      <c r="A424" s="268"/>
      <c r="B424" s="277"/>
    </row>
    <row r="425" spans="1:2" ht="12.75">
      <c r="A425" s="268"/>
      <c r="B425" s="277"/>
    </row>
    <row r="426" spans="1:2" ht="12.75">
      <c r="A426" s="268"/>
      <c r="B426" s="277"/>
    </row>
    <row r="427" spans="1:2" ht="12.75">
      <c r="A427" s="268"/>
      <c r="B427" s="277"/>
    </row>
    <row r="428" spans="1:2" ht="12.75">
      <c r="A428" s="268"/>
      <c r="B428" s="277"/>
    </row>
    <row r="429" spans="1:2" ht="12.75">
      <c r="A429" s="268"/>
      <c r="B429" s="277"/>
    </row>
    <row r="430" spans="1:2" ht="12.75">
      <c r="A430" s="268"/>
      <c r="B430" s="277"/>
    </row>
    <row r="431" spans="1:2" ht="12.75">
      <c r="A431" s="268"/>
      <c r="B431" s="277"/>
    </row>
    <row r="432" spans="1:2" ht="12.75">
      <c r="A432" s="268"/>
      <c r="B432" s="277"/>
    </row>
    <row r="433" spans="1:2" ht="12.75">
      <c r="A433" s="268"/>
      <c r="B433" s="277"/>
    </row>
    <row r="434" spans="1:2" ht="12.75">
      <c r="A434" s="268"/>
      <c r="B434" s="277"/>
    </row>
    <row r="435" spans="1:2" ht="12.75">
      <c r="A435" s="268"/>
      <c r="B435" s="277"/>
    </row>
    <row r="436" spans="1:2" ht="12.75">
      <c r="A436" s="268"/>
      <c r="B436" s="277"/>
    </row>
    <row r="437" spans="1:2" ht="12.75">
      <c r="A437" s="268"/>
      <c r="B437" s="277"/>
    </row>
    <row r="438" spans="1:2" ht="12.75">
      <c r="A438" s="268"/>
      <c r="B438" s="277"/>
    </row>
    <row r="439" spans="1:2" ht="12.75">
      <c r="A439" s="268"/>
      <c r="B439" s="277"/>
    </row>
    <row r="440" spans="1:2" ht="12.75">
      <c r="A440" s="268"/>
      <c r="B440" s="277"/>
    </row>
    <row r="441" spans="1:2" ht="12.75">
      <c r="A441" s="268"/>
      <c r="B441" s="277"/>
    </row>
    <row r="442" spans="1:2" ht="12.75">
      <c r="A442" s="268"/>
      <c r="B442" s="277"/>
    </row>
    <row r="443" spans="1:2" ht="12.75">
      <c r="A443" s="268"/>
      <c r="B443" s="277"/>
    </row>
    <row r="444" spans="1:2" ht="12.75">
      <c r="A444" s="268"/>
      <c r="B444" s="277"/>
    </row>
    <row r="445" spans="1:2" ht="12.75">
      <c r="A445" s="268"/>
      <c r="B445" s="277"/>
    </row>
    <row r="446" spans="1:2" ht="12.75">
      <c r="A446" s="268"/>
      <c r="B446" s="277"/>
    </row>
    <row r="447" spans="1:2" ht="12.75">
      <c r="A447" s="268"/>
      <c r="B447" s="277"/>
    </row>
    <row r="448" spans="1:2" ht="12.75">
      <c r="A448" s="268"/>
      <c r="B448" s="277"/>
    </row>
    <row r="449" spans="1:2" ht="12.75">
      <c r="A449" s="268"/>
      <c r="B449" s="277"/>
    </row>
    <row r="450" spans="1:2" ht="12.75">
      <c r="A450" s="268"/>
      <c r="B450" s="277"/>
    </row>
    <row r="451" spans="1:2" ht="12.75">
      <c r="A451" s="268"/>
      <c r="B451" s="277"/>
    </row>
    <row r="452" spans="1:2" ht="12.75">
      <c r="A452" s="268"/>
      <c r="B452" s="277"/>
    </row>
    <row r="453" spans="1:2" ht="12.75">
      <c r="A453" s="268"/>
      <c r="B453" s="277"/>
    </row>
    <row r="454" spans="1:2" ht="12.75">
      <c r="A454" s="268"/>
      <c r="B454" s="277"/>
    </row>
    <row r="455" spans="1:2" ht="12.75">
      <c r="A455" s="268"/>
      <c r="B455" s="277"/>
    </row>
    <row r="456" spans="1:2" ht="12.75">
      <c r="A456" s="268"/>
      <c r="B456" s="277"/>
    </row>
    <row r="457" spans="1:2" ht="12.75">
      <c r="A457" s="268"/>
      <c r="B457" s="277"/>
    </row>
    <row r="458" spans="1:2" ht="12.75">
      <c r="A458" s="268"/>
      <c r="B458" s="277"/>
    </row>
    <row r="459" spans="1:2" ht="12.75">
      <c r="A459" s="268"/>
      <c r="B459" s="277"/>
    </row>
    <row r="460" spans="1:2" ht="12.75">
      <c r="A460" s="268"/>
      <c r="B460" s="277"/>
    </row>
    <row r="461" spans="1:2" ht="12.75">
      <c r="A461" s="268"/>
      <c r="B461" s="277"/>
    </row>
    <row r="462" spans="1:2" ht="12.75">
      <c r="A462" s="268"/>
      <c r="B462" s="277"/>
    </row>
    <row r="463" spans="1:2" ht="12.75">
      <c r="A463" s="268"/>
      <c r="B463" s="277"/>
    </row>
    <row r="464" spans="1:2" ht="12.75">
      <c r="A464" s="268"/>
      <c r="B464" s="277"/>
    </row>
    <row r="465" spans="1:2" ht="12.75">
      <c r="A465" s="268"/>
      <c r="B465" s="277"/>
    </row>
    <row r="466" spans="1:2" ht="12.75">
      <c r="A466" s="268"/>
      <c r="B466" s="277"/>
    </row>
    <row r="467" spans="1:2" ht="12.75">
      <c r="A467" s="268"/>
      <c r="B467" s="277"/>
    </row>
    <row r="468" spans="1:2" ht="12.75">
      <c r="A468" s="268"/>
      <c r="B468" s="277"/>
    </row>
    <row r="469" spans="1:2" ht="12.75">
      <c r="A469" s="268"/>
      <c r="B469" s="277"/>
    </row>
    <row r="470" spans="1:2" ht="12.75">
      <c r="A470" s="268"/>
      <c r="B470" s="277"/>
    </row>
    <row r="471" spans="1:2" ht="12.75">
      <c r="A471" s="268"/>
      <c r="B471" s="277"/>
    </row>
    <row r="472" spans="1:2" ht="12.75">
      <c r="A472" s="268"/>
      <c r="B472" s="277"/>
    </row>
    <row r="473" spans="1:2" ht="12.75">
      <c r="A473" s="268"/>
      <c r="B473" s="277"/>
    </row>
    <row r="474" spans="1:2" ht="12.75">
      <c r="A474" s="268"/>
      <c r="B474" s="277"/>
    </row>
    <row r="475" spans="1:2" ht="12.75">
      <c r="A475" s="268"/>
      <c r="B475" s="277"/>
    </row>
    <row r="476" spans="1:2" ht="12.75">
      <c r="A476" s="268"/>
      <c r="B476" s="277"/>
    </row>
    <row r="477" spans="1:2" ht="12.75">
      <c r="A477" s="268"/>
      <c r="B477" s="277"/>
    </row>
    <row r="478" spans="1:2" ht="12.75">
      <c r="A478" s="268"/>
      <c r="B478" s="277"/>
    </row>
    <row r="479" spans="1:2" ht="12.75">
      <c r="A479" s="268"/>
      <c r="B479" s="277"/>
    </row>
    <row r="480" spans="1:2" ht="12.75">
      <c r="A480" s="268"/>
      <c r="B480" s="277"/>
    </row>
    <row r="481" spans="1:2" ht="12.75">
      <c r="A481" s="268"/>
      <c r="B481" s="277"/>
    </row>
    <row r="482" spans="1:2" ht="12.75">
      <c r="A482" s="268"/>
      <c r="B482" s="277"/>
    </row>
    <row r="483" spans="1:2" ht="12.75">
      <c r="A483" s="268"/>
      <c r="B483" s="277"/>
    </row>
    <row r="484" spans="1:2" ht="12.75">
      <c r="A484" s="268"/>
      <c r="B484" s="277"/>
    </row>
    <row r="485" spans="1:2" ht="12.75">
      <c r="A485" s="268"/>
      <c r="B485" s="277"/>
    </row>
    <row r="486" spans="1:2" ht="12.75">
      <c r="A486" s="268"/>
      <c r="B486" s="277"/>
    </row>
    <row r="487" spans="1:2" ht="12.75">
      <c r="A487" s="268"/>
      <c r="B487" s="277"/>
    </row>
    <row r="488" spans="1:2" ht="12.75">
      <c r="A488" s="268"/>
      <c r="B488" s="277"/>
    </row>
    <row r="489" spans="1:2" ht="12.75">
      <c r="A489" s="268"/>
      <c r="B489" s="277"/>
    </row>
    <row r="490" spans="1:2" ht="12.75">
      <c r="A490" s="268"/>
      <c r="B490" s="277"/>
    </row>
    <row r="491" spans="1:2" ht="12.75">
      <c r="A491" s="268"/>
      <c r="B491" s="277"/>
    </row>
    <row r="492" spans="1:2" ht="12.75">
      <c r="A492" s="268"/>
      <c r="B492" s="277"/>
    </row>
    <row r="493" spans="1:2" ht="12.75">
      <c r="A493" s="268"/>
      <c r="B493" s="277"/>
    </row>
    <row r="494" spans="1:2" ht="12.75">
      <c r="A494" s="268"/>
      <c r="B494" s="277"/>
    </row>
    <row r="495" spans="1:2" ht="12.75">
      <c r="A495" s="268"/>
      <c r="B495" s="277"/>
    </row>
    <row r="496" spans="1:2" ht="12.75">
      <c r="A496" s="268"/>
      <c r="B496" s="277"/>
    </row>
    <row r="497" spans="1:2" ht="12.75">
      <c r="A497" s="268"/>
      <c r="B497" s="277"/>
    </row>
    <row r="498" spans="1:2" ht="12.75">
      <c r="A498" s="268"/>
      <c r="B498" s="277"/>
    </row>
    <row r="499" spans="1:2" ht="12.75">
      <c r="A499" s="268"/>
      <c r="B499" s="277"/>
    </row>
    <row r="500" spans="1:2" ht="12.75">
      <c r="A500" s="268"/>
      <c r="B500" s="277"/>
    </row>
    <row r="501" spans="1:2" ht="12.75">
      <c r="A501" s="268"/>
      <c r="B501" s="277"/>
    </row>
    <row r="502" spans="1:2" ht="12.75">
      <c r="A502" s="268"/>
      <c r="B502" s="277"/>
    </row>
    <row r="503" spans="1:2" ht="12.75">
      <c r="A503" s="268"/>
      <c r="B503" s="277"/>
    </row>
    <row r="504" spans="1:2" ht="12.75">
      <c r="A504" s="268"/>
      <c r="B504" s="277"/>
    </row>
    <row r="505" spans="1:2" ht="12.75">
      <c r="A505" s="268"/>
      <c r="B505" s="277"/>
    </row>
    <row r="506" spans="1:2" ht="12.75">
      <c r="A506" s="268"/>
      <c r="B506" s="277"/>
    </row>
    <row r="507" spans="1:2" ht="12.75">
      <c r="A507" s="268"/>
      <c r="B507" s="277"/>
    </row>
    <row r="508" spans="1:2" ht="12.75">
      <c r="A508" s="268"/>
      <c r="B508" s="277"/>
    </row>
    <row r="509" spans="1:2" ht="12.75">
      <c r="A509" s="268"/>
      <c r="B509" s="277"/>
    </row>
    <row r="510" spans="1:2" ht="12.75">
      <c r="A510" s="268"/>
      <c r="B510" s="277"/>
    </row>
    <row r="511" spans="1:2" ht="12.75">
      <c r="A511" s="268"/>
      <c r="B511" s="277"/>
    </row>
    <row r="512" spans="1:2" ht="12.75">
      <c r="A512" s="268"/>
      <c r="B512" s="277"/>
    </row>
    <row r="513" spans="1:2" ht="12.75">
      <c r="A513" s="268"/>
      <c r="B513" s="277"/>
    </row>
    <row r="514" spans="1:2" ht="12.75">
      <c r="A514" s="268"/>
      <c r="B514" s="277"/>
    </row>
    <row r="515" spans="1:2" ht="12.75">
      <c r="A515" s="268"/>
      <c r="B515" s="277"/>
    </row>
    <row r="516" spans="1:2" ht="12.75">
      <c r="A516" s="268"/>
      <c r="B516" s="277"/>
    </row>
    <row r="517" spans="1:2" ht="12.75">
      <c r="A517" s="268"/>
      <c r="B517" s="277"/>
    </row>
    <row r="518" spans="1:2" ht="12.75">
      <c r="A518" s="268"/>
      <c r="B518" s="277"/>
    </row>
    <row r="519" spans="1:2" ht="12.75">
      <c r="A519" s="268"/>
      <c r="B519" s="277"/>
    </row>
    <row r="520" spans="1:2" ht="12.75">
      <c r="A520" s="268"/>
      <c r="B520" s="277"/>
    </row>
    <row r="521" spans="1:2" ht="12.75">
      <c r="A521" s="268"/>
      <c r="B521" s="277"/>
    </row>
    <row r="522" spans="1:2" ht="12.75">
      <c r="A522" s="268"/>
      <c r="B522" s="277"/>
    </row>
    <row r="523" spans="1:2" ht="12.75">
      <c r="A523" s="268"/>
      <c r="B523" s="277"/>
    </row>
    <row r="524" spans="1:2" ht="12.75">
      <c r="A524" s="268"/>
      <c r="B524" s="277"/>
    </row>
    <row r="525" spans="1:2" ht="12.75">
      <c r="A525" s="268"/>
      <c r="B525" s="277"/>
    </row>
    <row r="526" spans="1:2" ht="12.75">
      <c r="A526" s="268"/>
      <c r="B526" s="277"/>
    </row>
    <row r="527" spans="1:2" ht="12.75">
      <c r="A527" s="268"/>
      <c r="B527" s="277"/>
    </row>
    <row r="528" spans="1:2" ht="12.75">
      <c r="A528" s="268"/>
      <c r="B528" s="277"/>
    </row>
    <row r="529" spans="1:2" ht="12.75">
      <c r="A529" s="268"/>
      <c r="B529" s="277"/>
    </row>
    <row r="530" spans="1:2" ht="12.75">
      <c r="A530" s="268"/>
      <c r="B530" s="277"/>
    </row>
    <row r="531" spans="1:2" ht="12.75">
      <c r="A531" s="268"/>
      <c r="B531" s="277"/>
    </row>
    <row r="532" spans="1:2" ht="12.75">
      <c r="A532" s="268"/>
      <c r="B532" s="277"/>
    </row>
    <row r="533" spans="1:2" ht="12.75">
      <c r="A533" s="268"/>
      <c r="B533" s="277"/>
    </row>
    <row r="534" spans="1:2" ht="12.75">
      <c r="A534" s="268"/>
      <c r="B534" s="277"/>
    </row>
    <row r="535" spans="1:2" ht="12.75">
      <c r="A535" s="268"/>
      <c r="B535" s="277"/>
    </row>
    <row r="536" spans="1:2" ht="12.75">
      <c r="A536" s="268"/>
      <c r="B536" s="277"/>
    </row>
    <row r="537" spans="1:2" ht="12.75">
      <c r="A537" s="268"/>
      <c r="B537" s="277"/>
    </row>
    <row r="538" spans="1:2" ht="12.75">
      <c r="A538" s="268"/>
      <c r="B538" s="277"/>
    </row>
    <row r="539" spans="1:2" ht="12.75">
      <c r="A539" s="268"/>
      <c r="B539" s="277"/>
    </row>
    <row r="540" spans="1:2" ht="12.75">
      <c r="A540" s="268"/>
      <c r="B540" s="277"/>
    </row>
    <row r="541" spans="1:2" ht="12.75">
      <c r="A541" s="268"/>
      <c r="B541" s="277"/>
    </row>
    <row r="542" spans="1:2" ht="12.75">
      <c r="A542" s="268"/>
      <c r="B542" s="277"/>
    </row>
    <row r="543" spans="1:2" ht="12.75">
      <c r="A543" s="268"/>
      <c r="B543" s="277"/>
    </row>
    <row r="544" spans="1:2" ht="12.75">
      <c r="A544" s="268"/>
      <c r="B544" s="277"/>
    </row>
    <row r="545" spans="1:2" ht="12.75">
      <c r="A545" s="268"/>
      <c r="B545" s="277"/>
    </row>
    <row r="546" spans="1:2" ht="12.75">
      <c r="A546" s="268"/>
      <c r="B546" s="277"/>
    </row>
    <row r="547" spans="1:2" ht="12.75">
      <c r="A547" s="268"/>
      <c r="B547" s="277"/>
    </row>
    <row r="548" spans="1:2" ht="12.75">
      <c r="A548" s="268"/>
      <c r="B548" s="277"/>
    </row>
    <row r="549" spans="1:2" ht="12.75">
      <c r="A549" s="268"/>
      <c r="B549" s="277"/>
    </row>
    <row r="550" spans="1:2" ht="12.75">
      <c r="A550" s="268"/>
      <c r="B550" s="277"/>
    </row>
    <row r="551" spans="1:2" ht="12.75">
      <c r="A551" s="268"/>
      <c r="B551" s="277"/>
    </row>
    <row r="552" spans="1:2" ht="12.75">
      <c r="A552" s="268"/>
      <c r="B552" s="277"/>
    </row>
    <row r="553" spans="1:2" ht="12.75">
      <c r="A553" s="268"/>
      <c r="B553" s="277"/>
    </row>
    <row r="554" spans="1:2" ht="12.75">
      <c r="A554" s="268"/>
      <c r="B554" s="277"/>
    </row>
    <row r="555" spans="1:2" ht="12.75">
      <c r="A555" s="268"/>
      <c r="B555" s="277"/>
    </row>
    <row r="556" spans="1:2" ht="12.75">
      <c r="A556" s="268"/>
      <c r="B556" s="277"/>
    </row>
    <row r="557" spans="1:2" ht="12.75">
      <c r="A557" s="268"/>
      <c r="B557" s="277"/>
    </row>
    <row r="558" spans="1:2" ht="12.75">
      <c r="A558" s="268"/>
      <c r="B558" s="277"/>
    </row>
    <row r="559" spans="1:2" ht="12.75">
      <c r="A559" s="268"/>
      <c r="B559" s="277"/>
    </row>
    <row r="560" spans="1:2" ht="12.75">
      <c r="A560" s="268"/>
      <c r="B560" s="277"/>
    </row>
    <row r="561" spans="1:2" ht="12.75">
      <c r="A561" s="268"/>
      <c r="B561" s="277"/>
    </row>
    <row r="562" spans="1:2" ht="12.75">
      <c r="A562" s="268"/>
      <c r="B562" s="277"/>
    </row>
    <row r="563" spans="1:2" ht="12.75">
      <c r="A563" s="268"/>
      <c r="B563" s="277"/>
    </row>
    <row r="564" spans="1:2" ht="12.75">
      <c r="A564" s="268"/>
      <c r="B564" s="277"/>
    </row>
    <row r="565" spans="1:2" ht="12.75">
      <c r="A565" s="268"/>
      <c r="B565" s="277"/>
    </row>
    <row r="566" spans="1:2" ht="12.75">
      <c r="A566" s="268"/>
      <c r="B566" s="277"/>
    </row>
    <row r="567" spans="1:2" ht="12.75">
      <c r="A567" s="268"/>
      <c r="B567" s="277"/>
    </row>
    <row r="568" spans="1:2" ht="12.75">
      <c r="A568" s="268"/>
      <c r="B568" s="277"/>
    </row>
    <row r="569" spans="1:2" ht="12.75">
      <c r="A569" s="268"/>
      <c r="B569" s="277"/>
    </row>
    <row r="570" spans="1:2" ht="12.75">
      <c r="A570" s="268"/>
      <c r="B570" s="277"/>
    </row>
    <row r="571" spans="1:2" ht="12.75">
      <c r="A571" s="268"/>
      <c r="B571" s="277"/>
    </row>
    <row r="572" spans="1:2" ht="12.75">
      <c r="A572" s="268"/>
      <c r="B572" s="277"/>
    </row>
    <row r="573" spans="1:2" ht="12.75">
      <c r="A573" s="268"/>
      <c r="B573" s="277"/>
    </row>
    <row r="574" spans="1:2" ht="12.75">
      <c r="A574" s="268"/>
      <c r="B574" s="277"/>
    </row>
    <row r="575" spans="1:2" ht="12.75">
      <c r="A575" s="268"/>
      <c r="B575" s="277"/>
    </row>
    <row r="576" spans="1:2" ht="12.75">
      <c r="A576" s="268"/>
      <c r="B576" s="277"/>
    </row>
    <row r="577" spans="1:2" ht="12.75">
      <c r="A577" s="268"/>
      <c r="B577" s="277"/>
    </row>
    <row r="578" spans="1:2" ht="12.75">
      <c r="A578" s="268"/>
      <c r="B578" s="277"/>
    </row>
    <row r="579" spans="1:2" ht="12.75">
      <c r="A579" s="268"/>
      <c r="B579" s="277"/>
    </row>
    <row r="580" spans="1:2" ht="12.75">
      <c r="A580" s="268"/>
      <c r="B580" s="277"/>
    </row>
    <row r="581" spans="1:2" ht="12.75">
      <c r="A581" s="268"/>
      <c r="B581" s="277"/>
    </row>
    <row r="582" spans="1:2" ht="12.75">
      <c r="A582" s="268"/>
      <c r="B582" s="277"/>
    </row>
    <row r="583" spans="1:2" ht="12.75">
      <c r="A583" s="268"/>
      <c r="B583" s="277"/>
    </row>
    <row r="584" spans="1:2" ht="12.75">
      <c r="A584" s="268"/>
      <c r="B584" s="277"/>
    </row>
    <row r="585" spans="1:2" ht="12.75">
      <c r="A585" s="268"/>
      <c r="B585" s="277"/>
    </row>
    <row r="586" spans="1:2" ht="12.75">
      <c r="A586" s="268"/>
      <c r="B586" s="277"/>
    </row>
    <row r="587" spans="1:2" ht="12.75">
      <c r="A587" s="268"/>
      <c r="B587" s="277"/>
    </row>
    <row r="588" spans="1:2" ht="12.75">
      <c r="A588" s="268"/>
      <c r="B588" s="277"/>
    </row>
    <row r="589" spans="1:2" ht="12.75">
      <c r="A589" s="268"/>
      <c r="B589" s="277"/>
    </row>
    <row r="590" spans="1:2" ht="12.75">
      <c r="A590" s="268"/>
      <c r="B590" s="277"/>
    </row>
    <row r="591" spans="1:2" ht="12.75">
      <c r="A591" s="268"/>
      <c r="B591" s="277"/>
    </row>
    <row r="592" spans="1:2" ht="12.75">
      <c r="A592" s="268"/>
      <c r="B592" s="277"/>
    </row>
    <row r="593" spans="1:2" ht="12.75">
      <c r="A593" s="268"/>
      <c r="B593" s="277"/>
    </row>
    <row r="594" spans="1:2" ht="12.75">
      <c r="A594" s="268"/>
      <c r="B594" s="277"/>
    </row>
    <row r="595" spans="1:2" ht="12.75">
      <c r="A595" s="268"/>
      <c r="B595" s="277"/>
    </row>
    <row r="596" spans="1:2" ht="12.75">
      <c r="A596" s="268"/>
      <c r="B596" s="277"/>
    </row>
    <row r="597" spans="1:2" ht="12.75">
      <c r="A597" s="268"/>
      <c r="B597" s="277"/>
    </row>
    <row r="598" spans="1:2" ht="12.75">
      <c r="A598" s="268"/>
      <c r="B598" s="277"/>
    </row>
    <row r="599" spans="1:2" ht="12.75">
      <c r="A599" s="268"/>
      <c r="B599" s="277"/>
    </row>
    <row r="600" spans="1:2" ht="12.75">
      <c r="A600" s="268"/>
      <c r="B600" s="277"/>
    </row>
    <row r="601" spans="1:2" ht="12.75">
      <c r="A601" s="268"/>
      <c r="B601" s="277"/>
    </row>
    <row r="602" spans="1:2" ht="12.75">
      <c r="A602" s="268"/>
      <c r="B602" s="277"/>
    </row>
    <row r="603" spans="1:2" ht="12.75">
      <c r="A603" s="268"/>
      <c r="B603" s="277"/>
    </row>
    <row r="604" spans="1:2" ht="12.75">
      <c r="A604" s="268"/>
      <c r="B604" s="277"/>
    </row>
    <row r="605" spans="1:2" ht="12.75">
      <c r="A605" s="268"/>
      <c r="B605" s="277"/>
    </row>
    <row r="606" spans="1:2" ht="12.75">
      <c r="A606" s="268"/>
      <c r="B606" s="277"/>
    </row>
    <row r="607" spans="1:2" ht="12.75">
      <c r="A607" s="268"/>
      <c r="B607" s="277"/>
    </row>
    <row r="608" spans="1:2" ht="12.75">
      <c r="A608" s="268"/>
      <c r="B608" s="277"/>
    </row>
    <row r="609" spans="1:2" ht="12.75">
      <c r="A609" s="268"/>
      <c r="B609" s="277"/>
    </row>
    <row r="610" spans="1:2" ht="12.75">
      <c r="A610" s="268"/>
      <c r="B610" s="277"/>
    </row>
    <row r="611" spans="1:2" ht="12.75">
      <c r="A611" s="268"/>
      <c r="B611" s="277"/>
    </row>
    <row r="612" spans="1:2" ht="12.75">
      <c r="A612" s="268"/>
      <c r="B612" s="277"/>
    </row>
    <row r="613" spans="1:2" ht="12.75">
      <c r="A613" s="268"/>
      <c r="B613" s="277"/>
    </row>
    <row r="614" spans="1:2" ht="12.75">
      <c r="A614" s="268"/>
      <c r="B614" s="277"/>
    </row>
    <row r="615" spans="1:2" ht="12.75">
      <c r="A615" s="268"/>
      <c r="B615" s="277"/>
    </row>
    <row r="616" spans="1:2" ht="12.75">
      <c r="A616" s="268"/>
      <c r="B616" s="277"/>
    </row>
    <row r="617" spans="1:2" ht="12.75">
      <c r="A617" s="268"/>
      <c r="B617" s="277"/>
    </row>
    <row r="618" spans="1:2" ht="12.75">
      <c r="A618" s="268"/>
      <c r="B618" s="277"/>
    </row>
    <row r="619" spans="1:2" ht="12.75">
      <c r="A619" s="268"/>
      <c r="B619" s="277"/>
    </row>
    <row r="620" spans="1:2" ht="12.75">
      <c r="A620" s="268"/>
      <c r="B620" s="277"/>
    </row>
    <row r="621" spans="1:2" ht="12.75">
      <c r="A621" s="268"/>
      <c r="B621" s="277"/>
    </row>
    <row r="622" spans="1:2" ht="12.75">
      <c r="A622" s="268"/>
      <c r="B622" s="277"/>
    </row>
    <row r="623" spans="1:2" ht="12.75">
      <c r="A623" s="268"/>
      <c r="B623" s="277"/>
    </row>
    <row r="624" spans="1:2" ht="12.75">
      <c r="A624" s="268"/>
      <c r="B624" s="277"/>
    </row>
    <row r="625" spans="1:2" ht="12.75">
      <c r="A625" s="268"/>
      <c r="B625" s="277"/>
    </row>
    <row r="626" spans="1:2" ht="12.75">
      <c r="A626" s="268"/>
      <c r="B626" s="277"/>
    </row>
    <row r="627" spans="1:2" ht="12.75">
      <c r="A627" s="268"/>
      <c r="B627" s="277"/>
    </row>
    <row r="628" spans="1:2" ht="12.75">
      <c r="A628" s="268"/>
      <c r="B628" s="277"/>
    </row>
    <row r="629" spans="1:2" ht="12.75">
      <c r="A629" s="268"/>
      <c r="B629" s="277"/>
    </row>
    <row r="630" spans="1:2" ht="12.75">
      <c r="A630" s="268"/>
      <c r="B630" s="277"/>
    </row>
    <row r="631" spans="1:2" ht="12.75">
      <c r="A631" s="268"/>
      <c r="B631" s="277"/>
    </row>
    <row r="632" spans="1:2" ht="12.75">
      <c r="A632" s="268"/>
      <c r="B632" s="277"/>
    </row>
    <row r="633" spans="1:2" ht="12.75">
      <c r="A633" s="268"/>
      <c r="B633" s="277"/>
    </row>
    <row r="634" spans="1:2" ht="12.75">
      <c r="A634" s="268"/>
      <c r="B634" s="277"/>
    </row>
    <row r="635" spans="1:2" ht="12.75">
      <c r="A635" s="268"/>
      <c r="B635" s="277"/>
    </row>
    <row r="636" spans="1:2" ht="12.75">
      <c r="A636" s="268"/>
      <c r="B636" s="277"/>
    </row>
    <row r="637" spans="1:2" ht="12.75">
      <c r="A637" s="268"/>
      <c r="B637" s="277"/>
    </row>
    <row r="638" spans="1:2" ht="12.75">
      <c r="A638" s="268"/>
      <c r="B638" s="277"/>
    </row>
    <row r="639" spans="1:2" ht="12.75">
      <c r="A639" s="268"/>
      <c r="B639" s="277"/>
    </row>
    <row r="640" spans="1:2" ht="12.75">
      <c r="A640" s="268"/>
      <c r="B640" s="277"/>
    </row>
    <row r="641" spans="1:2" ht="12.75">
      <c r="A641" s="268"/>
      <c r="B641" s="277"/>
    </row>
    <row r="642" spans="1:2" ht="12.75">
      <c r="A642" s="268"/>
      <c r="B642" s="277"/>
    </row>
    <row r="643" spans="1:2" ht="12.75">
      <c r="A643" s="268"/>
      <c r="B643" s="277"/>
    </row>
    <row r="644" spans="1:2" ht="12.75">
      <c r="A644" s="268"/>
      <c r="B644" s="277"/>
    </row>
    <row r="645" spans="1:2" ht="12.75">
      <c r="A645" s="268"/>
      <c r="B645" s="277"/>
    </row>
    <row r="646" spans="1:2" ht="12.75">
      <c r="A646" s="268"/>
      <c r="B646" s="277"/>
    </row>
    <row r="647" spans="1:2" ht="12.75">
      <c r="A647" s="268"/>
      <c r="B647" s="277"/>
    </row>
    <row r="648" spans="1:2" ht="12.75">
      <c r="A648" s="268"/>
      <c r="B648" s="277"/>
    </row>
    <row r="649" spans="1:2" ht="12.75">
      <c r="A649" s="268"/>
      <c r="B649" s="277"/>
    </row>
    <row r="650" spans="1:2" ht="12.75">
      <c r="A650" s="268"/>
      <c r="B650" s="277"/>
    </row>
    <row r="651" spans="1:2" ht="12.75">
      <c r="A651" s="268"/>
      <c r="B651" s="277"/>
    </row>
    <row r="652" spans="1:2" ht="12.75">
      <c r="A652" s="268"/>
      <c r="B652" s="277"/>
    </row>
    <row r="653" spans="1:2" ht="12.75">
      <c r="A653" s="268"/>
      <c r="B653" s="277"/>
    </row>
    <row r="654" spans="1:2" ht="12.75">
      <c r="A654" s="268"/>
      <c r="B654" s="277"/>
    </row>
    <row r="655" spans="1:2" ht="12.75">
      <c r="A655" s="268"/>
      <c r="B655" s="277"/>
    </row>
    <row r="656" spans="1:2" ht="12.75">
      <c r="A656" s="268"/>
      <c r="B656" s="277"/>
    </row>
    <row r="657" spans="1:2" ht="12.75">
      <c r="A657" s="268"/>
      <c r="B657" s="277"/>
    </row>
    <row r="658" spans="1:2" ht="12.75">
      <c r="A658" s="268"/>
      <c r="B658" s="277"/>
    </row>
    <row r="659" spans="1:2" ht="12.75">
      <c r="A659" s="268"/>
      <c r="B659" s="277"/>
    </row>
    <row r="660" spans="1:2" ht="12.75">
      <c r="A660" s="268"/>
      <c r="B660" s="277"/>
    </row>
    <row r="661" spans="1:2" ht="12.75">
      <c r="A661" s="268"/>
      <c r="B661" s="277"/>
    </row>
    <row r="662" spans="1:2" ht="12.75">
      <c r="A662" s="268"/>
      <c r="B662" s="277"/>
    </row>
    <row r="663" spans="1:2" ht="12.75">
      <c r="A663" s="268"/>
      <c r="B663" s="277"/>
    </row>
    <row r="664" spans="1:2" ht="12.75">
      <c r="A664" s="268"/>
      <c r="B664" s="277"/>
    </row>
    <row r="665" spans="1:2" ht="12.75">
      <c r="A665" s="268"/>
      <c r="B665" s="277"/>
    </row>
    <row r="666" spans="1:2" ht="12.75">
      <c r="A666" s="268"/>
      <c r="B666" s="277"/>
    </row>
    <row r="667" spans="1:2" ht="12.75">
      <c r="A667" s="268"/>
      <c r="B667" s="277"/>
    </row>
    <row r="668" spans="1:2" ht="12.75">
      <c r="A668" s="268"/>
      <c r="B668" s="277"/>
    </row>
    <row r="669" spans="1:2" ht="12.75">
      <c r="A669" s="268"/>
      <c r="B669" s="277"/>
    </row>
    <row r="670" spans="1:2" ht="12.75">
      <c r="A670" s="268"/>
      <c r="B670" s="277"/>
    </row>
    <row r="671" spans="1:2" ht="12.75">
      <c r="A671" s="268"/>
      <c r="B671" s="277"/>
    </row>
    <row r="672" spans="1:2" ht="12.75">
      <c r="A672" s="268"/>
      <c r="B672" s="277"/>
    </row>
    <row r="673" spans="1:2" ht="12.75">
      <c r="A673" s="268"/>
      <c r="B673" s="277"/>
    </row>
    <row r="674" spans="1:2" ht="12.75">
      <c r="A674" s="268"/>
      <c r="B674" s="277"/>
    </row>
    <row r="675" spans="1:2" ht="12.75">
      <c r="A675" s="268"/>
      <c r="B675" s="277"/>
    </row>
    <row r="676" spans="1:2" ht="12.75">
      <c r="A676" s="268"/>
      <c r="B676" s="277"/>
    </row>
    <row r="677" spans="1:2" ht="12.75">
      <c r="A677" s="268"/>
      <c r="B677" s="277"/>
    </row>
    <row r="678" spans="1:2" ht="12.75">
      <c r="A678" s="268"/>
      <c r="B678" s="277"/>
    </row>
    <row r="679" spans="1:2" ht="12.75">
      <c r="A679" s="268"/>
      <c r="B679" s="277"/>
    </row>
    <row r="680" spans="1:2" ht="12.75">
      <c r="A680" s="268"/>
      <c r="B680" s="277"/>
    </row>
    <row r="681" spans="1:2" ht="12.75">
      <c r="A681" s="268"/>
      <c r="B681" s="277"/>
    </row>
    <row r="682" spans="1:2" ht="12.75">
      <c r="A682" s="268"/>
      <c r="B682" s="277"/>
    </row>
    <row r="683" spans="1:2" ht="12.75">
      <c r="A683" s="268"/>
      <c r="B683" s="277"/>
    </row>
    <row r="684" spans="1:2" ht="12.75">
      <c r="A684" s="268"/>
      <c r="B684" s="277"/>
    </row>
    <row r="685" spans="1:2" ht="12.75">
      <c r="A685" s="268"/>
      <c r="B685" s="277"/>
    </row>
    <row r="686" spans="1:2" ht="12.75">
      <c r="A686" s="268"/>
      <c r="B686" s="277"/>
    </row>
    <row r="687" spans="1:2" ht="12.75">
      <c r="A687" s="268"/>
      <c r="B687" s="277"/>
    </row>
    <row r="688" spans="1:2" ht="12.75">
      <c r="A688" s="268"/>
      <c r="B688" s="277"/>
    </row>
    <row r="689" spans="1:2" ht="12.75">
      <c r="A689" s="268"/>
      <c r="B689" s="277"/>
    </row>
    <row r="690" spans="1:2" ht="12.75">
      <c r="A690" s="268"/>
      <c r="B690" s="277"/>
    </row>
    <row r="691" spans="1:2" ht="12.75">
      <c r="A691" s="268"/>
      <c r="B691" s="277"/>
    </row>
    <row r="692" spans="1:2" ht="12.75">
      <c r="A692" s="268"/>
      <c r="B692" s="277"/>
    </row>
    <row r="693" spans="1:2" ht="12.75">
      <c r="A693" s="268"/>
      <c r="B693" s="277"/>
    </row>
    <row r="694" spans="1:2" ht="12.75">
      <c r="A694" s="268"/>
      <c r="B694" s="277"/>
    </row>
    <row r="695" spans="1:2" ht="12.75">
      <c r="A695" s="268"/>
      <c r="B695" s="277"/>
    </row>
    <row r="696" spans="1:2" ht="12.75">
      <c r="A696" s="268"/>
      <c r="B696" s="277"/>
    </row>
    <row r="697" spans="1:2" ht="12.75">
      <c r="A697" s="268"/>
      <c r="B697" s="277"/>
    </row>
    <row r="698" spans="1:2" ht="12.75">
      <c r="A698" s="268"/>
      <c r="B698" s="277"/>
    </row>
    <row r="699" spans="1:2" ht="12.75">
      <c r="A699" s="268"/>
      <c r="B699" s="277"/>
    </row>
    <row r="700" spans="1:2" ht="12.75">
      <c r="A700" s="268"/>
      <c r="B700" s="277"/>
    </row>
    <row r="701" spans="1:2" ht="12.75">
      <c r="A701" s="268"/>
      <c r="B701" s="277"/>
    </row>
    <row r="702" spans="1:2" ht="12.75">
      <c r="A702" s="268"/>
      <c r="B702" s="277"/>
    </row>
    <row r="703" spans="1:2" ht="12.75">
      <c r="A703" s="268"/>
      <c r="B703" s="277"/>
    </row>
    <row r="704" spans="1:2" ht="12.75">
      <c r="A704" s="268"/>
      <c r="B704" s="277"/>
    </row>
    <row r="705" spans="1:2" ht="12.75">
      <c r="A705" s="268"/>
      <c r="B705" s="277"/>
    </row>
    <row r="706" spans="1:2" ht="12.75">
      <c r="A706" s="268"/>
      <c r="B706" s="277"/>
    </row>
    <row r="707" spans="1:2" ht="12.75">
      <c r="A707" s="268"/>
      <c r="B707" s="277"/>
    </row>
    <row r="708" spans="1:2" ht="12.75">
      <c r="A708" s="268"/>
      <c r="B708" s="277"/>
    </row>
    <row r="709" spans="1:2" ht="12.75">
      <c r="A709" s="268"/>
      <c r="B709" s="277"/>
    </row>
    <row r="710" spans="1:2" ht="12.75">
      <c r="A710" s="268"/>
      <c r="B710" s="277"/>
    </row>
    <row r="711" spans="1:2" ht="12.75">
      <c r="A711" s="268"/>
      <c r="B711" s="277"/>
    </row>
    <row r="712" spans="1:2" ht="12.75">
      <c r="A712" s="268"/>
      <c r="B712" s="277"/>
    </row>
    <row r="713" spans="1:2" ht="12.75">
      <c r="A713" s="268"/>
      <c r="B713" s="277"/>
    </row>
    <row r="714" spans="1:2" ht="12.75">
      <c r="A714" s="268"/>
      <c r="B714" s="277"/>
    </row>
    <row r="715" spans="1:2" ht="12.75">
      <c r="A715" s="268"/>
      <c r="B715" s="277"/>
    </row>
    <row r="716" spans="1:2" ht="12.75">
      <c r="A716" s="268"/>
      <c r="B716" s="277"/>
    </row>
    <row r="717" spans="1:2" ht="12.75">
      <c r="A717" s="268"/>
      <c r="B717" s="277"/>
    </row>
    <row r="718" spans="1:2" ht="12.75">
      <c r="A718" s="268"/>
      <c r="B718" s="277"/>
    </row>
    <row r="719" spans="1:2" ht="12.75">
      <c r="A719" s="268"/>
      <c r="B719" s="277"/>
    </row>
    <row r="720" spans="1:2" ht="12.75">
      <c r="A720" s="268"/>
      <c r="B720" s="277"/>
    </row>
    <row r="721" spans="1:2" ht="12.75">
      <c r="A721" s="268"/>
      <c r="B721" s="277"/>
    </row>
    <row r="722" spans="1:2" ht="12.75">
      <c r="A722" s="268"/>
      <c r="B722" s="277"/>
    </row>
    <row r="723" spans="1:2" ht="12.75">
      <c r="A723" s="268"/>
      <c r="B723" s="277"/>
    </row>
    <row r="724" spans="1:2" ht="12.75">
      <c r="A724" s="268"/>
      <c r="B724" s="277"/>
    </row>
    <row r="725" spans="1:2" ht="12.75">
      <c r="A725" s="268"/>
      <c r="B725" s="277"/>
    </row>
    <row r="726" spans="1:2" ht="12.75">
      <c r="A726" s="268"/>
      <c r="B726" s="277"/>
    </row>
    <row r="727" spans="1:2" ht="12.75">
      <c r="A727" s="268"/>
      <c r="B727" s="277"/>
    </row>
    <row r="728" spans="1:2" ht="12.75">
      <c r="A728" s="268"/>
      <c r="B728" s="277"/>
    </row>
    <row r="729" spans="1:2" ht="12.75">
      <c r="A729" s="268"/>
      <c r="B729" s="277"/>
    </row>
    <row r="730" spans="1:2" ht="12.75">
      <c r="A730" s="268"/>
      <c r="B730" s="277"/>
    </row>
    <row r="731" spans="1:2" ht="12.75">
      <c r="A731" s="268"/>
      <c r="B731" s="277"/>
    </row>
    <row r="732" spans="1:2" ht="12.75">
      <c r="A732" s="268"/>
      <c r="B732" s="277"/>
    </row>
    <row r="733" spans="1:2" ht="12.75">
      <c r="A733" s="268"/>
      <c r="B733" s="277"/>
    </row>
    <row r="734" spans="1:2" ht="12.75">
      <c r="A734" s="268"/>
      <c r="B734" s="277"/>
    </row>
    <row r="735" spans="1:2" ht="12.75">
      <c r="A735" s="268"/>
      <c r="B735" s="277"/>
    </row>
    <row r="736" spans="1:2" ht="12.75">
      <c r="A736" s="268"/>
      <c r="B736" s="277"/>
    </row>
    <row r="737" spans="1:2" ht="12.75">
      <c r="A737" s="268"/>
      <c r="B737" s="277"/>
    </row>
    <row r="738" spans="1:2" ht="12.75">
      <c r="A738" s="268"/>
      <c r="B738" s="277"/>
    </row>
    <row r="739" spans="1:2" ht="12.75">
      <c r="A739" s="268"/>
      <c r="B739" s="277"/>
    </row>
    <row r="740" spans="1:2" ht="12.75">
      <c r="A740" s="268"/>
      <c r="B740" s="277"/>
    </row>
    <row r="741" spans="1:2" ht="12.75">
      <c r="A741" s="268"/>
      <c r="B741" s="277"/>
    </row>
    <row r="742" spans="1:2" ht="12.75">
      <c r="A742" s="268"/>
      <c r="B742" s="277"/>
    </row>
    <row r="743" spans="1:2" ht="12.75">
      <c r="A743" s="268"/>
      <c r="B743" s="277"/>
    </row>
    <row r="744" spans="1:2" ht="12.75">
      <c r="A744" s="268"/>
      <c r="B744" s="277"/>
    </row>
    <row r="745" spans="1:2" ht="12.75">
      <c r="A745" s="268"/>
      <c r="B745" s="277"/>
    </row>
    <row r="746" spans="1:2" ht="12.75">
      <c r="A746" s="268"/>
      <c r="B746" s="277"/>
    </row>
    <row r="747" spans="1:2" ht="12.75">
      <c r="A747" s="268"/>
      <c r="B747" s="277"/>
    </row>
    <row r="748" spans="1:2" ht="12.75">
      <c r="A748" s="268"/>
      <c r="B748" s="277"/>
    </row>
    <row r="749" spans="1:2" ht="12.75">
      <c r="A749" s="268"/>
      <c r="B749" s="277"/>
    </row>
    <row r="750" spans="1:2" ht="12.75">
      <c r="A750" s="268"/>
      <c r="B750" s="277"/>
    </row>
    <row r="751" spans="1:2" ht="12.75">
      <c r="A751" s="268"/>
      <c r="B751" s="277"/>
    </row>
    <row r="752" spans="1:2" ht="12.75">
      <c r="A752" s="268"/>
      <c r="B752" s="277"/>
    </row>
    <row r="753" spans="1:2" ht="12.75">
      <c r="A753" s="268"/>
      <c r="B753" s="277"/>
    </row>
    <row r="754" spans="1:2" ht="12.75">
      <c r="A754" s="268"/>
      <c r="B754" s="277"/>
    </row>
    <row r="755" spans="1:2" ht="12.75">
      <c r="A755" s="268"/>
      <c r="B755" s="277"/>
    </row>
    <row r="756" spans="1:2" ht="12.75">
      <c r="A756" s="268"/>
      <c r="B756" s="277"/>
    </row>
    <row r="757" spans="1:2" ht="12.75">
      <c r="A757" s="268"/>
      <c r="B757" s="277"/>
    </row>
    <row r="758" spans="1:2" ht="12.75">
      <c r="A758" s="268"/>
      <c r="B758" s="277"/>
    </row>
    <row r="759" spans="1:2" ht="12.75">
      <c r="A759" s="268"/>
      <c r="B759" s="277"/>
    </row>
    <row r="760" spans="1:2" ht="12.75">
      <c r="A760" s="268"/>
      <c r="B760" s="277"/>
    </row>
    <row r="761" spans="1:2" ht="12.75">
      <c r="A761" s="268"/>
      <c r="B761" s="277"/>
    </row>
    <row r="762" spans="1:2" ht="12.75">
      <c r="A762" s="268"/>
      <c r="B762" s="277"/>
    </row>
    <row r="763" spans="1:2" ht="12.75">
      <c r="A763" s="268"/>
      <c r="B763" s="277"/>
    </row>
    <row r="764" spans="1:2" ht="12.75">
      <c r="A764" s="268"/>
      <c r="B764" s="277"/>
    </row>
    <row r="765" spans="1:2" ht="12.75">
      <c r="A765" s="268"/>
      <c r="B765" s="277"/>
    </row>
    <row r="766" spans="1:2" ht="12.75">
      <c r="A766" s="268"/>
      <c r="B766" s="277"/>
    </row>
    <row r="767" spans="1:2" ht="12.75">
      <c r="A767" s="268"/>
      <c r="B767" s="277"/>
    </row>
    <row r="768" spans="1:2" ht="12.75">
      <c r="A768" s="268"/>
      <c r="B768" s="277"/>
    </row>
    <row r="769" spans="1:2" ht="12.75">
      <c r="A769" s="268"/>
      <c r="B769" s="277"/>
    </row>
    <row r="770" spans="1:2" ht="12.75">
      <c r="A770" s="268"/>
      <c r="B770" s="277"/>
    </row>
    <row r="771" spans="1:2" ht="12.75">
      <c r="A771" s="268"/>
      <c r="B771" s="277"/>
    </row>
    <row r="772" spans="1:2" ht="12.75">
      <c r="A772" s="268"/>
      <c r="B772" s="277"/>
    </row>
    <row r="773" spans="1:2" ht="12.75">
      <c r="A773" s="268"/>
      <c r="B773" s="277"/>
    </row>
    <row r="774" spans="1:2" ht="12.75">
      <c r="A774" s="268"/>
      <c r="B774" s="277"/>
    </row>
    <row r="775" spans="1:2" ht="12.75">
      <c r="A775" s="268"/>
      <c r="B775" s="277"/>
    </row>
    <row r="776" spans="1:2" ht="12.75">
      <c r="A776" s="268"/>
      <c r="B776" s="277"/>
    </row>
    <row r="777" spans="1:2" ht="12.75">
      <c r="A777" s="268"/>
      <c r="B777" s="277"/>
    </row>
    <row r="778" spans="1:2" ht="12.75">
      <c r="A778" s="268"/>
      <c r="B778" s="277"/>
    </row>
    <row r="779" spans="1:2" ht="12.75">
      <c r="A779" s="268"/>
      <c r="B779" s="277"/>
    </row>
    <row r="780" spans="1:2" ht="12.75">
      <c r="A780" s="268"/>
      <c r="B780" s="277"/>
    </row>
    <row r="781" spans="1:2" ht="12.75">
      <c r="A781" s="268"/>
      <c r="B781" s="277"/>
    </row>
    <row r="782" spans="1:2" ht="12.75">
      <c r="A782" s="268"/>
      <c r="B782" s="277"/>
    </row>
    <row r="783" spans="1:2" ht="12.75">
      <c r="A783" s="268"/>
      <c r="B783" s="277"/>
    </row>
    <row r="784" spans="1:2" ht="12.75">
      <c r="A784" s="268"/>
      <c r="B784" s="277"/>
    </row>
    <row r="785" spans="1:2" ht="12.75">
      <c r="A785" s="268"/>
      <c r="B785" s="277"/>
    </row>
    <row r="786" spans="1:2" ht="12.75">
      <c r="A786" s="268"/>
      <c r="B786" s="277"/>
    </row>
    <row r="787" spans="1:2" ht="12.75">
      <c r="A787" s="268"/>
      <c r="B787" s="277"/>
    </row>
    <row r="788" spans="1:2" ht="12.75">
      <c r="A788" s="268"/>
      <c r="B788" s="277"/>
    </row>
    <row r="789" spans="1:2" ht="12.75">
      <c r="A789" s="268"/>
      <c r="B789" s="277"/>
    </row>
    <row r="790" spans="1:2" ht="12.75">
      <c r="A790" s="268"/>
      <c r="B790" s="277"/>
    </row>
    <row r="791" spans="1:2" ht="12.75">
      <c r="A791" s="268"/>
      <c r="B791" s="277"/>
    </row>
    <row r="792" spans="1:2" ht="12.75">
      <c r="A792" s="268"/>
      <c r="B792" s="277"/>
    </row>
    <row r="793" spans="1:2" ht="12.75">
      <c r="A793" s="268"/>
      <c r="B793" s="277"/>
    </row>
    <row r="794" spans="1:2" ht="12.75">
      <c r="A794" s="268"/>
      <c r="B794" s="277"/>
    </row>
    <row r="795" spans="1:2" ht="12.75">
      <c r="A795" s="268"/>
      <c r="B795" s="277"/>
    </row>
    <row r="796" spans="1:2" ht="12.75">
      <c r="A796" s="268"/>
      <c r="B796" s="277"/>
    </row>
    <row r="797" spans="1:2" ht="12.75">
      <c r="A797" s="268"/>
      <c r="B797" s="277"/>
    </row>
    <row r="798" spans="1:2" ht="12.75">
      <c r="A798" s="268"/>
      <c r="B798" s="277"/>
    </row>
    <row r="799" spans="1:2" ht="12.75">
      <c r="A799" s="268"/>
      <c r="B799" s="277"/>
    </row>
    <row r="800" spans="1:2" ht="12.75">
      <c r="A800" s="268"/>
      <c r="B800" s="277"/>
    </row>
    <row r="801" spans="1:2" ht="12.75">
      <c r="A801" s="268"/>
      <c r="B801" s="277"/>
    </row>
    <row r="802" spans="1:2" ht="12.75">
      <c r="A802" s="268"/>
      <c r="B802" s="277"/>
    </row>
    <row r="803" spans="1:2" ht="12.75">
      <c r="A803" s="268"/>
      <c r="B803" s="277"/>
    </row>
    <row r="804" spans="1:2" ht="12.75">
      <c r="A804" s="268"/>
      <c r="B804" s="277"/>
    </row>
    <row r="805" spans="1:2" ht="12.75">
      <c r="A805" s="268"/>
      <c r="B805" s="277"/>
    </row>
    <row r="806" spans="1:2" ht="12.75">
      <c r="A806" s="268"/>
      <c r="B806" s="277"/>
    </row>
    <row r="807" spans="1:2" ht="12.75">
      <c r="A807" s="268"/>
      <c r="B807" s="277"/>
    </row>
    <row r="808" spans="1:2" ht="12.75">
      <c r="A808" s="268"/>
      <c r="B808" s="277"/>
    </row>
    <row r="809" spans="1:2" ht="12.75">
      <c r="A809" s="268"/>
      <c r="B809" s="277"/>
    </row>
    <row r="810" spans="1:2" ht="12.75">
      <c r="A810" s="268"/>
      <c r="B810" s="277"/>
    </row>
    <row r="811" spans="1:2" ht="12.75">
      <c r="A811" s="268"/>
      <c r="B811" s="277"/>
    </row>
    <row r="812" spans="1:2" ht="12.75">
      <c r="A812" s="268"/>
      <c r="B812" s="277"/>
    </row>
    <row r="813" spans="1:2" ht="12.75">
      <c r="A813" s="268"/>
      <c r="B813" s="277"/>
    </row>
    <row r="814" spans="1:2" ht="12.75">
      <c r="A814" s="268"/>
      <c r="B814" s="277"/>
    </row>
    <row r="815" spans="1:2" ht="12.75">
      <c r="A815" s="268"/>
      <c r="B815" s="277"/>
    </row>
    <row r="816" spans="1:2" ht="12.75">
      <c r="A816" s="268"/>
      <c r="B816" s="277"/>
    </row>
    <row r="817" spans="1:2" ht="12.75">
      <c r="A817" s="268"/>
      <c r="B817" s="277"/>
    </row>
    <row r="818" spans="1:2" ht="12.75">
      <c r="A818" s="268"/>
      <c r="B818" s="277"/>
    </row>
    <row r="819" spans="1:2" ht="12.75">
      <c r="A819" s="268"/>
      <c r="B819" s="277"/>
    </row>
    <row r="820" spans="1:2" ht="12.75">
      <c r="A820" s="268"/>
      <c r="B820" s="277"/>
    </row>
    <row r="821" spans="1:2" ht="12.75">
      <c r="A821" s="268"/>
      <c r="B821" s="277"/>
    </row>
    <row r="822" spans="1:2" ht="12.75">
      <c r="A822" s="268"/>
      <c r="B822" s="277"/>
    </row>
    <row r="823" spans="1:2" ht="12.75">
      <c r="A823" s="268"/>
      <c r="B823" s="277"/>
    </row>
    <row r="824" spans="1:2" ht="12.75">
      <c r="A824" s="268"/>
      <c r="B824" s="277"/>
    </row>
    <row r="825" spans="1:2" ht="12.75">
      <c r="A825" s="268"/>
      <c r="B825" s="277"/>
    </row>
    <row r="826" spans="1:2" ht="12.75">
      <c r="A826" s="268"/>
      <c r="B826" s="277"/>
    </row>
    <row r="827" spans="1:2" ht="12.75">
      <c r="A827" s="268"/>
      <c r="B827" s="277"/>
    </row>
    <row r="828" spans="1:2" ht="12.75">
      <c r="A828" s="268"/>
      <c r="B828" s="277"/>
    </row>
    <row r="829" spans="1:2" ht="12.75">
      <c r="A829" s="268"/>
      <c r="B829" s="277"/>
    </row>
    <row r="830" spans="1:2" ht="12.75">
      <c r="A830" s="268"/>
      <c r="B830" s="277"/>
    </row>
    <row r="831" spans="1:2" ht="12.75">
      <c r="A831" s="268"/>
      <c r="B831" s="277"/>
    </row>
    <row r="832" spans="1:2" ht="12.75">
      <c r="A832" s="268"/>
      <c r="B832" s="277"/>
    </row>
    <row r="833" spans="1:2" ht="12.75">
      <c r="A833" s="268"/>
      <c r="B833" s="277"/>
    </row>
    <row r="834" spans="1:2" ht="12.75">
      <c r="A834" s="268"/>
      <c r="B834" s="277"/>
    </row>
    <row r="835" spans="1:2" ht="12.75">
      <c r="A835" s="268"/>
      <c r="B835" s="277"/>
    </row>
    <row r="836" spans="1:2" ht="12.75">
      <c r="A836" s="268"/>
      <c r="B836" s="277"/>
    </row>
    <row r="837" spans="1:2" ht="12.75">
      <c r="A837" s="268"/>
      <c r="B837" s="277"/>
    </row>
    <row r="838" spans="1:2" ht="12.75">
      <c r="A838" s="268"/>
      <c r="B838" s="277"/>
    </row>
    <row r="839" spans="1:2" ht="12.75">
      <c r="A839" s="268"/>
      <c r="B839" s="277"/>
    </row>
    <row r="840" spans="1:2" ht="12.75">
      <c r="A840" s="268"/>
      <c r="B840" s="277"/>
    </row>
    <row r="841" spans="1:2" ht="12.75">
      <c r="A841" s="268"/>
      <c r="B841" s="277"/>
    </row>
    <row r="842" spans="1:2" ht="12.75">
      <c r="A842" s="268"/>
      <c r="B842" s="277"/>
    </row>
    <row r="843" spans="1:2" ht="12.75">
      <c r="A843" s="268"/>
      <c r="B843" s="277"/>
    </row>
    <row r="844" spans="1:2" ht="12.75">
      <c r="A844" s="268"/>
      <c r="B844" s="277"/>
    </row>
    <row r="845" spans="1:2" ht="12.75">
      <c r="A845" s="268"/>
      <c r="B845" s="277"/>
    </row>
    <row r="846" spans="1:2" ht="12.75">
      <c r="A846" s="268"/>
      <c r="B846" s="277"/>
    </row>
    <row r="847" spans="1:2" ht="12.75">
      <c r="A847" s="268"/>
      <c r="B847" s="277"/>
    </row>
    <row r="848" spans="1:2" ht="12.75">
      <c r="A848" s="268"/>
      <c r="B848" s="277"/>
    </row>
    <row r="849" spans="1:2" ht="12.75">
      <c r="A849" s="268"/>
      <c r="B849" s="277"/>
    </row>
    <row r="850" spans="1:2" ht="12.75">
      <c r="A850" s="268"/>
      <c r="B850" s="277"/>
    </row>
    <row r="851" spans="1:2" ht="12.75">
      <c r="A851" s="268"/>
      <c r="B851" s="277"/>
    </row>
    <row r="852" spans="1:2" ht="12.75">
      <c r="A852" s="268"/>
      <c r="B852" s="277"/>
    </row>
    <row r="853" spans="1:2" ht="12.75">
      <c r="A853" s="268"/>
      <c r="B853" s="277"/>
    </row>
    <row r="854" spans="1:2" ht="12.75">
      <c r="A854" s="268"/>
      <c r="B854" s="277"/>
    </row>
    <row r="855" spans="1:2" ht="12.75">
      <c r="A855" s="268"/>
      <c r="B855" s="277"/>
    </row>
    <row r="856" spans="1:2" ht="12.75">
      <c r="A856" s="268"/>
      <c r="B856" s="277"/>
    </row>
    <row r="857" spans="1:2" ht="12.75">
      <c r="A857" s="268"/>
      <c r="B857" s="277"/>
    </row>
    <row r="858" spans="1:2" ht="12.75">
      <c r="A858" s="268"/>
      <c r="B858" s="277"/>
    </row>
    <row r="859" spans="1:2" ht="12.75">
      <c r="A859" s="268"/>
      <c r="B859" s="277"/>
    </row>
    <row r="860" spans="1:2" ht="12.75">
      <c r="A860" s="268"/>
      <c r="B860" s="277"/>
    </row>
    <row r="861" spans="1:2" ht="12.75">
      <c r="A861" s="268"/>
      <c r="B861" s="277"/>
    </row>
    <row r="862" spans="1:2" ht="12.75">
      <c r="A862" s="268"/>
      <c r="B862" s="277"/>
    </row>
    <row r="863" spans="1:2" ht="12.75">
      <c r="A863" s="268"/>
      <c r="B863" s="277"/>
    </row>
    <row r="864" spans="1:2" ht="12.75">
      <c r="A864" s="268"/>
      <c r="B864" s="277"/>
    </row>
    <row r="865" spans="1:2" ht="12.75">
      <c r="A865" s="268"/>
      <c r="B865" s="277"/>
    </row>
    <row r="866" spans="1:2" ht="12.75">
      <c r="A866" s="268"/>
      <c r="B866" s="277"/>
    </row>
    <row r="867" spans="1:2" ht="12.75">
      <c r="A867" s="268"/>
      <c r="B867" s="277"/>
    </row>
    <row r="868" spans="1:2" ht="12.75">
      <c r="A868" s="268"/>
      <c r="B868" s="277"/>
    </row>
    <row r="869" spans="1:2" ht="12.75">
      <c r="A869" s="268"/>
      <c r="B869" s="277"/>
    </row>
    <row r="870" spans="1:2" ht="12.75">
      <c r="A870" s="268"/>
      <c r="B870" s="277"/>
    </row>
    <row r="871" spans="1:2" ht="12.75">
      <c r="A871" s="268"/>
      <c r="B871" s="277"/>
    </row>
    <row r="872" spans="1:2" ht="12.75">
      <c r="A872" s="268"/>
      <c r="B872" s="277"/>
    </row>
    <row r="873" spans="1:2" ht="12.75">
      <c r="A873" s="268"/>
      <c r="B873" s="277"/>
    </row>
    <row r="874" spans="1:2" ht="12.75">
      <c r="A874" s="268"/>
      <c r="B874" s="277"/>
    </row>
    <row r="875" spans="1:2" ht="12.75">
      <c r="A875" s="268"/>
      <c r="B875" s="277"/>
    </row>
    <row r="876" spans="1:2" ht="12.75">
      <c r="A876" s="268"/>
      <c r="B876" s="277"/>
    </row>
    <row r="877" spans="1:2" ht="12.75">
      <c r="A877" s="268"/>
      <c r="B877" s="277"/>
    </row>
    <row r="878" spans="1:2" ht="12.75">
      <c r="A878" s="268"/>
      <c r="B878" s="277"/>
    </row>
    <row r="879" spans="1:2" ht="12.75">
      <c r="A879" s="268"/>
      <c r="B879" s="277"/>
    </row>
    <row r="880" spans="1:2" ht="12.75">
      <c r="A880" s="268"/>
      <c r="B880" s="277"/>
    </row>
    <row r="881" spans="1:2" ht="12.75">
      <c r="A881" s="268"/>
      <c r="B881" s="277"/>
    </row>
    <row r="882" spans="1:2" ht="12.75">
      <c r="A882" s="268"/>
      <c r="B882" s="277"/>
    </row>
    <row r="883" spans="1:2" ht="12.75">
      <c r="A883" s="268"/>
      <c r="B883" s="277"/>
    </row>
    <row r="884" spans="1:2" ht="12.75">
      <c r="A884" s="268"/>
      <c r="B884" s="277"/>
    </row>
    <row r="885" spans="1:2" ht="12.75">
      <c r="A885" s="268"/>
      <c r="B885" s="277"/>
    </row>
    <row r="886" spans="1:2" ht="12.75">
      <c r="A886" s="268"/>
      <c r="B886" s="277"/>
    </row>
    <row r="887" spans="1:2" ht="12.75">
      <c r="A887" s="268"/>
      <c r="B887" s="277"/>
    </row>
    <row r="888" spans="1:2" ht="12.75">
      <c r="A888" s="268"/>
      <c r="B888" s="277"/>
    </row>
    <row r="889" spans="1:2" ht="12.75">
      <c r="A889" s="268"/>
      <c r="B889" s="277"/>
    </row>
    <row r="890" spans="1:2" ht="12.75">
      <c r="A890" s="268"/>
      <c r="B890" s="277"/>
    </row>
    <row r="891" spans="1:2" ht="12.75">
      <c r="A891" s="268"/>
      <c r="B891" s="277"/>
    </row>
    <row r="892" spans="1:2" ht="12.75">
      <c r="A892" s="268"/>
      <c r="B892" s="277"/>
    </row>
    <row r="893" spans="1:2" ht="12.75">
      <c r="A893" s="268"/>
      <c r="B893" s="277"/>
    </row>
    <row r="894" spans="1:2" ht="12.75">
      <c r="A894" s="268"/>
      <c r="B894" s="277"/>
    </row>
    <row r="895" spans="1:2" ht="12.75">
      <c r="A895" s="268"/>
      <c r="B895" s="277"/>
    </row>
    <row r="896" spans="1:2" ht="12.75">
      <c r="A896" s="268"/>
      <c r="B896" s="277"/>
    </row>
    <row r="897" spans="1:2" ht="12.75">
      <c r="A897" s="268"/>
      <c r="B897" s="277"/>
    </row>
    <row r="898" spans="1:2" ht="12.75">
      <c r="A898" s="268"/>
      <c r="B898" s="277"/>
    </row>
    <row r="899" spans="1:2" ht="12.75">
      <c r="A899" s="268"/>
      <c r="B899" s="277"/>
    </row>
    <row r="900" spans="1:2" ht="12.75">
      <c r="A900" s="268"/>
      <c r="B900" s="277"/>
    </row>
    <row r="901" spans="1:2" ht="12.75">
      <c r="A901" s="268"/>
      <c r="B901" s="277"/>
    </row>
    <row r="902" spans="1:2" ht="12.75">
      <c r="A902" s="268"/>
      <c r="B902" s="277"/>
    </row>
    <row r="903" spans="1:2" ht="12.75">
      <c r="A903" s="268"/>
      <c r="B903" s="277"/>
    </row>
    <row r="904" spans="1:2" ht="12.75">
      <c r="A904" s="268"/>
      <c r="B904" s="277"/>
    </row>
    <row r="905" spans="1:2" ht="12.75">
      <c r="A905" s="268"/>
      <c r="B905" s="277"/>
    </row>
    <row r="906" spans="1:2" ht="12.75">
      <c r="A906" s="268"/>
      <c r="B906" s="277"/>
    </row>
    <row r="907" spans="1:2" ht="12.75">
      <c r="A907" s="268"/>
      <c r="B907" s="277"/>
    </row>
    <row r="908" spans="1:2" ht="12.75">
      <c r="A908" s="268"/>
      <c r="B908" s="277"/>
    </row>
    <row r="909" spans="1:2" ht="12.75">
      <c r="A909" s="268"/>
      <c r="B909" s="277"/>
    </row>
    <row r="910" spans="1:2" ht="12.75">
      <c r="A910" s="268"/>
      <c r="B910" s="277"/>
    </row>
    <row r="911" spans="1:2" ht="12.75">
      <c r="A911" s="268"/>
      <c r="B911" s="277"/>
    </row>
    <row r="912" spans="1:2" ht="12.75">
      <c r="A912" s="268"/>
      <c r="B912" s="277"/>
    </row>
    <row r="913" spans="1:2" ht="12.75">
      <c r="A913" s="268"/>
      <c r="B913" s="277"/>
    </row>
    <row r="914" spans="1:2" ht="12.75">
      <c r="A914" s="268"/>
      <c r="B914" s="277"/>
    </row>
    <row r="915" spans="1:2" ht="12.75">
      <c r="A915" s="268"/>
      <c r="B915" s="277"/>
    </row>
    <row r="916" spans="1:2" ht="12.75">
      <c r="A916" s="268"/>
      <c r="B916" s="277"/>
    </row>
    <row r="917" spans="1:2" ht="12.75">
      <c r="A917" s="268"/>
      <c r="B917" s="277"/>
    </row>
    <row r="918" spans="1:2" ht="12.75">
      <c r="A918" s="268"/>
      <c r="B918" s="277"/>
    </row>
    <row r="919" spans="1:2" ht="12.75">
      <c r="A919" s="268"/>
      <c r="B919" s="277"/>
    </row>
    <row r="920" spans="1:2" ht="12.75">
      <c r="A920" s="268"/>
      <c r="B920" s="277"/>
    </row>
    <row r="921" spans="1:2" ht="12.75">
      <c r="A921" s="268"/>
      <c r="B921" s="277"/>
    </row>
    <row r="922" spans="1:2" ht="12.75">
      <c r="A922" s="268"/>
      <c r="B922" s="277"/>
    </row>
    <row r="923" spans="1:2" ht="12.75">
      <c r="A923" s="268"/>
      <c r="B923" s="277"/>
    </row>
    <row r="924" spans="1:2" ht="12.75">
      <c r="A924" s="268"/>
      <c r="B924" s="277"/>
    </row>
    <row r="925" spans="1:2" ht="12.75">
      <c r="A925" s="268"/>
      <c r="B925" s="277"/>
    </row>
    <row r="926" spans="1:2" ht="12.75">
      <c r="A926" s="268"/>
      <c r="B926" s="277"/>
    </row>
    <row r="927" spans="1:2" ht="12.75">
      <c r="A927" s="268"/>
      <c r="B927" s="277"/>
    </row>
    <row r="928" spans="1:2" ht="12.75">
      <c r="A928" s="268"/>
      <c r="B928" s="277"/>
    </row>
    <row r="929" spans="1:2" ht="12.75">
      <c r="A929" s="268"/>
      <c r="B929" s="277"/>
    </row>
    <row r="930" spans="1:2" ht="12.75">
      <c r="A930" s="268"/>
      <c r="B930" s="277"/>
    </row>
    <row r="931" spans="1:2" ht="12.75">
      <c r="A931" s="268"/>
      <c r="B931" s="277"/>
    </row>
    <row r="932" spans="1:2" ht="12.75">
      <c r="A932" s="268"/>
      <c r="B932" s="277"/>
    </row>
    <row r="933" spans="1:2" ht="12.75">
      <c r="A933" s="268"/>
      <c r="B933" s="277"/>
    </row>
    <row r="934" spans="1:2" ht="12.75">
      <c r="A934" s="268"/>
      <c r="B934" s="277"/>
    </row>
    <row r="935" spans="1:2" ht="12.75">
      <c r="A935" s="268"/>
      <c r="B935" s="277"/>
    </row>
    <row r="936" spans="1:2" ht="12.75">
      <c r="A936" s="268"/>
      <c r="B936" s="277"/>
    </row>
    <row r="937" spans="1:2" ht="12.75">
      <c r="A937" s="268"/>
      <c r="B937" s="277"/>
    </row>
    <row r="938" spans="1:2" ht="12.75">
      <c r="A938" s="268"/>
      <c r="B938" s="277"/>
    </row>
    <row r="939" spans="1:2" ht="12.75">
      <c r="A939" s="268"/>
      <c r="B939" s="277"/>
    </row>
    <row r="940" spans="1:2" ht="12.75">
      <c r="A940" s="268"/>
      <c r="B940" s="277"/>
    </row>
    <row r="941" spans="1:2" ht="12.75">
      <c r="A941" s="268"/>
      <c r="B941" s="277"/>
    </row>
    <row r="942" spans="1:2" ht="12.75">
      <c r="A942" s="268"/>
      <c r="B942" s="277"/>
    </row>
    <row r="943" spans="1:2" ht="12.75">
      <c r="A943" s="268"/>
      <c r="B943" s="277"/>
    </row>
    <row r="944" spans="1:2" ht="12.75">
      <c r="A944" s="268"/>
      <c r="B944" s="277"/>
    </row>
    <row r="945" spans="1:2" ht="12.75">
      <c r="A945" s="268"/>
      <c r="B945" s="277"/>
    </row>
    <row r="946" spans="1:2" ht="12.75">
      <c r="A946" s="268"/>
      <c r="B946" s="277"/>
    </row>
    <row r="947" spans="1:2" ht="12.75">
      <c r="A947" s="268"/>
      <c r="B947" s="277"/>
    </row>
    <row r="948" spans="1:2" ht="12.75">
      <c r="A948" s="268"/>
      <c r="B948" s="277"/>
    </row>
    <row r="949" spans="1:2" ht="12.75">
      <c r="A949" s="268"/>
      <c r="B949" s="277"/>
    </row>
    <row r="950" spans="1:2" ht="12.75">
      <c r="A950" s="268"/>
      <c r="B950" s="277"/>
    </row>
    <row r="951" spans="1:2" ht="12.75">
      <c r="A951" s="268"/>
      <c r="B951" s="277"/>
    </row>
    <row r="952" spans="1:2" ht="12.75">
      <c r="A952" s="268"/>
      <c r="B952" s="277"/>
    </row>
    <row r="953" spans="1:2" ht="12.75">
      <c r="A953" s="268"/>
      <c r="B953" s="277"/>
    </row>
    <row r="954" spans="1:2" ht="12.75">
      <c r="A954" s="268"/>
      <c r="B954" s="277"/>
    </row>
    <row r="955" spans="1:2" ht="12.75">
      <c r="A955" s="268"/>
      <c r="B955" s="277"/>
    </row>
    <row r="956" spans="1:2" ht="12.75">
      <c r="A956" s="268"/>
      <c r="B956" s="277"/>
    </row>
    <row r="957" spans="1:2" ht="12.75">
      <c r="A957" s="268"/>
      <c r="B957" s="277"/>
    </row>
    <row r="958" spans="1:2" ht="12.75">
      <c r="A958" s="268"/>
      <c r="B958" s="277"/>
    </row>
    <row r="959" spans="1:2" ht="12.75">
      <c r="A959" s="268"/>
      <c r="B959" s="277"/>
    </row>
    <row r="960" spans="1:2" ht="12.75">
      <c r="A960" s="268"/>
      <c r="B960" s="277"/>
    </row>
    <row r="961" spans="1:2" ht="12.75">
      <c r="A961" s="268"/>
      <c r="B961" s="277"/>
    </row>
    <row r="962" spans="1:2" ht="12.75">
      <c r="A962" s="268"/>
      <c r="B962" s="277"/>
    </row>
    <row r="963" spans="1:2" ht="12.75">
      <c r="A963" s="268"/>
      <c r="B963" s="277"/>
    </row>
    <row r="964" spans="1:2" ht="12.75">
      <c r="A964" s="268"/>
      <c r="B964" s="277"/>
    </row>
    <row r="965" spans="1:2" ht="12.75">
      <c r="A965" s="268"/>
      <c r="B965" s="277"/>
    </row>
    <row r="966" spans="1:2" ht="12.75">
      <c r="A966" s="268"/>
      <c r="B966" s="277"/>
    </row>
    <row r="967" spans="1:2" ht="12.75">
      <c r="A967" s="268"/>
      <c r="B967" s="277"/>
    </row>
    <row r="968" spans="1:2" ht="12.75">
      <c r="A968" s="268"/>
      <c r="B968" s="277"/>
    </row>
    <row r="969" spans="1:2" ht="12.75">
      <c r="A969" s="268"/>
      <c r="B969" s="277"/>
    </row>
    <row r="970" spans="1:2" ht="12.75">
      <c r="A970" s="268"/>
      <c r="B970" s="277"/>
    </row>
    <row r="971" spans="1:2" ht="12.75">
      <c r="A971" s="268"/>
      <c r="B971" s="277"/>
    </row>
    <row r="972" spans="1:2" ht="12.75">
      <c r="A972" s="268"/>
      <c r="B972" s="277"/>
    </row>
    <row r="973" spans="1:2" ht="12.75">
      <c r="A973" s="268"/>
      <c r="B973" s="277"/>
    </row>
    <row r="974" spans="1:2" ht="12.75">
      <c r="A974" s="268"/>
      <c r="B974" s="277"/>
    </row>
    <row r="975" spans="1:2" ht="12.75">
      <c r="A975" s="268"/>
      <c r="B975" s="277"/>
    </row>
    <row r="976" spans="1:2" ht="12.75">
      <c r="A976" s="268"/>
      <c r="B976" s="277"/>
    </row>
    <row r="977" spans="1:2" ht="12.75">
      <c r="A977" s="268"/>
      <c r="B977" s="277"/>
    </row>
    <row r="978" spans="1:2" ht="12.75">
      <c r="A978" s="268"/>
      <c r="B978" s="277"/>
    </row>
    <row r="979" spans="1:2" ht="12.75">
      <c r="A979" s="268"/>
      <c r="B979" s="277"/>
    </row>
    <row r="980" spans="1:2" ht="12.75">
      <c r="A980" s="268"/>
      <c r="B980" s="277"/>
    </row>
    <row r="981" spans="1:2" ht="12.75">
      <c r="A981" s="268"/>
      <c r="B981" s="277"/>
    </row>
    <row r="982" spans="1:2" ht="12.75">
      <c r="A982" s="268"/>
      <c r="B982" s="277"/>
    </row>
    <row r="983" spans="1:2" ht="12.75">
      <c r="A983" s="268"/>
      <c r="B983" s="277"/>
    </row>
    <row r="984" spans="1:2" ht="12.75">
      <c r="A984" s="268"/>
      <c r="B984" s="277"/>
    </row>
    <row r="985" spans="1:2" ht="12.75">
      <c r="A985" s="268"/>
      <c r="B985" s="277"/>
    </row>
    <row r="986" spans="1:2" ht="12.75">
      <c r="A986" s="268"/>
      <c r="B986" s="277"/>
    </row>
    <row r="987" spans="1:2" ht="12.75">
      <c r="A987" s="268"/>
      <c r="B987" s="277"/>
    </row>
    <row r="988" spans="1:2" ht="12.75">
      <c r="A988" s="268"/>
      <c r="B988" s="277"/>
    </row>
    <row r="989" spans="1:2" ht="12.75">
      <c r="A989" s="268"/>
      <c r="B989" s="277"/>
    </row>
    <row r="990" spans="1:2" ht="12.75">
      <c r="A990" s="268"/>
      <c r="B990" s="277"/>
    </row>
    <row r="991" spans="1:2" ht="12.75">
      <c r="A991" s="268"/>
      <c r="B991" s="277"/>
    </row>
    <row r="992" spans="1:2" ht="12.75">
      <c r="A992" s="268"/>
      <c r="B992" s="277"/>
    </row>
    <row r="993" spans="1:2" ht="12.75">
      <c r="A993" s="268"/>
      <c r="B993" s="277"/>
    </row>
    <row r="994" spans="1:2" ht="12.75">
      <c r="A994" s="268"/>
      <c r="B994" s="277"/>
    </row>
    <row r="995" spans="1:2" ht="12.75">
      <c r="A995" s="268"/>
      <c r="B995" s="277"/>
    </row>
    <row r="996" spans="1:2" ht="12.75">
      <c r="A996" s="268"/>
      <c r="B996" s="277"/>
    </row>
    <row r="997" spans="1:2" ht="12.75">
      <c r="A997" s="268"/>
      <c r="B997" s="277"/>
    </row>
    <row r="998" spans="1:2" ht="12.75">
      <c r="A998" s="268"/>
      <c r="B998" s="277"/>
    </row>
    <row r="999" spans="1:2" ht="12.75">
      <c r="A999" s="268"/>
      <c r="B999" s="277"/>
    </row>
    <row r="1000" spans="1:2" ht="12.75">
      <c r="A1000" s="268"/>
      <c r="B1000" s="277"/>
    </row>
  </sheetData>
  <mergeCells count="25">
    <mergeCell ref="A94:A99"/>
    <mergeCell ref="B95:B96"/>
    <mergeCell ref="B97:B99"/>
    <mergeCell ref="B57:B60"/>
    <mergeCell ref="A2:A25"/>
    <mergeCell ref="B2:B7"/>
    <mergeCell ref="B8:B12"/>
    <mergeCell ref="B13:B16"/>
    <mergeCell ref="B17:B22"/>
    <mergeCell ref="B23:B25"/>
    <mergeCell ref="A26:A60"/>
    <mergeCell ref="B26:B30"/>
    <mergeCell ref="B31:B35"/>
    <mergeCell ref="B36:B42"/>
    <mergeCell ref="B43:B54"/>
    <mergeCell ref="B55:B56"/>
    <mergeCell ref="A61:A78"/>
    <mergeCell ref="B61:B65"/>
    <mergeCell ref="B66:B73"/>
    <mergeCell ref="B74:B78"/>
    <mergeCell ref="A79:A93"/>
    <mergeCell ref="B80:B84"/>
    <mergeCell ref="B85:B88"/>
    <mergeCell ref="B89:B91"/>
    <mergeCell ref="B92:B93"/>
  </mergeCells>
  <phoneticPr fontId="9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0000FF"/>
    <outlinePr summaryBelow="0" summaryRight="0"/>
  </sheetPr>
  <dimension ref="A1:Z987"/>
  <sheetViews>
    <sheetView workbookViewId="0">
      <selection activeCell="A2" sqref="A2:F2"/>
    </sheetView>
  </sheetViews>
  <sheetFormatPr defaultColWidth="14.46484375" defaultRowHeight="15" customHeight="1"/>
  <cols>
    <col min="1" max="1" width="28.6640625" customWidth="1"/>
    <col min="6" max="6" width="29.33203125" customWidth="1"/>
  </cols>
  <sheetData>
    <row r="1" spans="1:26" ht="67.5" customHeight="1">
      <c r="A1" s="497" t="s">
        <v>2814</v>
      </c>
      <c r="B1" s="498"/>
      <c r="C1" s="498"/>
      <c r="D1" s="498"/>
      <c r="E1" s="498"/>
      <c r="F1" s="498"/>
      <c r="G1" s="1"/>
      <c r="H1" s="1"/>
      <c r="I1" s="1"/>
      <c r="J1" s="1"/>
      <c r="K1" s="1"/>
      <c r="L1" s="1"/>
      <c r="M1" s="1"/>
      <c r="N1" s="1"/>
      <c r="O1" s="1"/>
      <c r="P1" s="1"/>
      <c r="Q1" s="1"/>
      <c r="R1" s="1"/>
      <c r="S1" s="1"/>
      <c r="T1" s="1"/>
      <c r="U1" s="1"/>
      <c r="V1" s="1"/>
      <c r="W1" s="1"/>
      <c r="X1" s="1"/>
      <c r="Y1" s="1"/>
      <c r="Z1" s="1"/>
    </row>
    <row r="2" spans="1:26" ht="249.75" customHeight="1">
      <c r="A2" s="503" t="s">
        <v>0</v>
      </c>
      <c r="B2" s="500"/>
      <c r="C2" s="500"/>
      <c r="D2" s="500"/>
      <c r="E2" s="500"/>
      <c r="F2" s="501"/>
    </row>
    <row r="3" spans="1:26" ht="57" customHeight="1">
      <c r="A3" s="504" t="s">
        <v>1</v>
      </c>
      <c r="B3" s="500"/>
      <c r="C3" s="500"/>
      <c r="D3" s="500"/>
      <c r="E3" s="500"/>
      <c r="F3" s="501"/>
      <c r="G3" s="1"/>
      <c r="H3" s="1"/>
      <c r="I3" s="1"/>
      <c r="J3" s="1"/>
      <c r="K3" s="1"/>
      <c r="L3" s="1"/>
      <c r="M3" s="1"/>
      <c r="N3" s="1"/>
      <c r="O3" s="1"/>
      <c r="P3" s="1"/>
      <c r="Q3" s="1"/>
      <c r="R3" s="1"/>
      <c r="S3" s="1"/>
      <c r="T3" s="1"/>
      <c r="U3" s="1"/>
      <c r="V3" s="1"/>
      <c r="W3" s="1"/>
      <c r="X3" s="1"/>
      <c r="Y3" s="1"/>
      <c r="Z3" s="1"/>
    </row>
    <row r="4" spans="1:26" ht="12.75">
      <c r="A4" s="2"/>
      <c r="B4" s="3"/>
      <c r="C4" s="3"/>
      <c r="D4" s="4"/>
      <c r="E4" s="4"/>
      <c r="F4" s="5"/>
    </row>
    <row r="5" spans="1:26" ht="17.649999999999999">
      <c r="A5" s="6"/>
      <c r="B5" s="7"/>
      <c r="C5" s="8" t="s">
        <v>2</v>
      </c>
      <c r="F5" s="9"/>
    </row>
    <row r="6" spans="1:26">
      <c r="A6" s="6"/>
      <c r="B6" s="7"/>
      <c r="C6" s="10" t="s">
        <v>3</v>
      </c>
      <c r="F6" s="9"/>
    </row>
    <row r="7" spans="1:26">
      <c r="A7" s="11"/>
      <c r="B7" s="7"/>
      <c r="C7" s="10" t="s">
        <v>4</v>
      </c>
      <c r="F7" s="9"/>
    </row>
    <row r="8" spans="1:26">
      <c r="A8" s="6"/>
      <c r="B8" s="7"/>
      <c r="C8" s="10" t="s">
        <v>5</v>
      </c>
      <c r="F8" s="9"/>
    </row>
    <row r="9" spans="1:26" ht="17.649999999999999">
      <c r="A9" s="7"/>
      <c r="B9" s="7"/>
      <c r="C9" s="12"/>
      <c r="F9" s="9"/>
    </row>
    <row r="10" spans="1:26" ht="17.649999999999999">
      <c r="A10" s="7"/>
      <c r="B10" s="7"/>
      <c r="C10" s="12" t="s">
        <v>6</v>
      </c>
      <c r="F10" s="9"/>
    </row>
    <row r="11" spans="1:26">
      <c r="A11" s="7"/>
      <c r="B11" s="7"/>
      <c r="C11" s="10" t="s">
        <v>7</v>
      </c>
      <c r="F11" s="9"/>
    </row>
    <row r="12" spans="1:26">
      <c r="A12" s="7"/>
      <c r="B12" s="7"/>
      <c r="C12" s="10" t="s">
        <v>8</v>
      </c>
      <c r="F12" s="9"/>
    </row>
    <row r="13" spans="1:26">
      <c r="A13" s="7"/>
      <c r="B13" s="7"/>
      <c r="C13" s="10" t="s">
        <v>9</v>
      </c>
      <c r="F13" s="9"/>
    </row>
    <row r="14" spans="1:26">
      <c r="A14" s="7"/>
      <c r="B14" s="7"/>
      <c r="C14" s="10" t="s">
        <v>10</v>
      </c>
      <c r="F14" s="9"/>
    </row>
    <row r="15" spans="1:26">
      <c r="A15" s="7"/>
      <c r="B15" s="7"/>
      <c r="C15" s="10" t="s">
        <v>11</v>
      </c>
      <c r="F15" s="9"/>
    </row>
    <row r="16" spans="1:26">
      <c r="A16" s="7"/>
      <c r="B16" s="7"/>
      <c r="C16" s="10"/>
      <c r="F16" s="9"/>
    </row>
    <row r="17" spans="1:26" ht="17.649999999999999">
      <c r="A17" s="7"/>
      <c r="B17" s="7"/>
      <c r="C17" s="12" t="s">
        <v>12</v>
      </c>
      <c r="F17" s="9"/>
    </row>
    <row r="18" spans="1:26">
      <c r="A18" s="7"/>
      <c r="B18" s="7"/>
      <c r="C18" s="10" t="s">
        <v>13</v>
      </c>
      <c r="F18" s="9"/>
    </row>
    <row r="19" spans="1:26" ht="12.75">
      <c r="A19" s="7"/>
      <c r="B19" s="7"/>
      <c r="C19" s="7"/>
      <c r="F19" s="9"/>
    </row>
    <row r="20" spans="1:26" ht="22.5">
      <c r="A20" s="505" t="s">
        <v>14</v>
      </c>
      <c r="B20" s="498"/>
      <c r="C20" s="498"/>
      <c r="D20" s="498"/>
      <c r="E20" s="498"/>
      <c r="F20" s="498"/>
      <c r="G20" s="13"/>
      <c r="H20" s="13"/>
      <c r="I20" s="13"/>
      <c r="J20" s="13"/>
      <c r="K20" s="13"/>
      <c r="L20" s="13"/>
      <c r="M20" s="13"/>
      <c r="N20" s="13"/>
      <c r="O20" s="13"/>
      <c r="P20" s="13"/>
      <c r="Q20" s="13"/>
      <c r="R20" s="13"/>
      <c r="S20" s="13"/>
      <c r="T20" s="13"/>
      <c r="U20" s="13"/>
      <c r="V20" s="13"/>
      <c r="W20" s="13"/>
      <c r="X20" s="13"/>
      <c r="Y20" s="13"/>
      <c r="Z20" s="13"/>
    </row>
    <row r="21" spans="1:26">
      <c r="A21" s="14" t="s">
        <v>15</v>
      </c>
      <c r="B21" s="14" t="s">
        <v>16</v>
      </c>
      <c r="C21" s="506" t="s">
        <v>17</v>
      </c>
      <c r="D21" s="500"/>
      <c r="E21" s="500"/>
      <c r="F21" s="501"/>
    </row>
    <row r="22" spans="1:26">
      <c r="A22" s="15">
        <v>43529</v>
      </c>
      <c r="B22" s="14">
        <v>1</v>
      </c>
      <c r="C22" s="499" t="s">
        <v>18</v>
      </c>
      <c r="D22" s="500"/>
      <c r="E22" s="500"/>
      <c r="F22" s="501"/>
    </row>
    <row r="23" spans="1:26">
      <c r="A23" s="15">
        <v>44217</v>
      </c>
      <c r="B23" s="16">
        <v>2</v>
      </c>
      <c r="C23" s="499" t="s">
        <v>19</v>
      </c>
      <c r="D23" s="500"/>
      <c r="E23" s="500"/>
      <c r="F23" s="501"/>
    </row>
    <row r="24" spans="1:26" ht="88.5" customHeight="1">
      <c r="A24" s="502" t="s">
        <v>20</v>
      </c>
      <c r="B24" s="500"/>
      <c r="C24" s="500"/>
      <c r="D24" s="500"/>
      <c r="E24" s="500"/>
      <c r="F24" s="501"/>
    </row>
    <row r="25" spans="1:26" ht="12.75">
      <c r="A25" s="17"/>
      <c r="B25" s="7"/>
      <c r="C25" s="7"/>
    </row>
    <row r="26" spans="1:26" ht="12.75">
      <c r="A26" s="17"/>
      <c r="B26" s="7"/>
      <c r="C26" s="7"/>
    </row>
    <row r="27" spans="1:26" ht="12.75">
      <c r="A27" s="7"/>
      <c r="B27" s="7"/>
      <c r="C27" s="7"/>
    </row>
    <row r="28" spans="1:26" ht="12.75">
      <c r="A28" s="7"/>
      <c r="B28" s="7"/>
      <c r="C28" s="7"/>
    </row>
    <row r="29" spans="1:26" ht="12.75">
      <c r="A29" s="7"/>
      <c r="B29" s="7"/>
      <c r="C29" s="7"/>
    </row>
    <row r="30" spans="1:26" ht="12.75">
      <c r="A30" s="7"/>
      <c r="B30" s="7"/>
      <c r="C30" s="7"/>
    </row>
    <row r="31" spans="1:26" ht="12.75">
      <c r="A31" s="7"/>
      <c r="B31" s="7"/>
      <c r="C31" s="7"/>
    </row>
    <row r="32" spans="1:26" ht="12.75">
      <c r="A32" s="7"/>
      <c r="B32" s="7"/>
      <c r="C32" s="7"/>
    </row>
    <row r="33" spans="1:3" ht="12.75">
      <c r="A33" s="7"/>
      <c r="B33" s="7"/>
      <c r="C33" s="7"/>
    </row>
    <row r="34" spans="1:3" ht="12.75">
      <c r="A34" s="7"/>
      <c r="B34" s="7"/>
      <c r="C34" s="7"/>
    </row>
    <row r="35" spans="1:3" ht="12.75">
      <c r="A35" s="7"/>
      <c r="B35" s="7"/>
      <c r="C35" s="7"/>
    </row>
    <row r="36" spans="1:3" ht="12.75">
      <c r="A36" s="7"/>
      <c r="B36" s="7"/>
      <c r="C36" s="7"/>
    </row>
    <row r="37" spans="1:3" ht="12.75">
      <c r="A37" s="7"/>
      <c r="B37" s="7"/>
      <c r="C37" s="7"/>
    </row>
    <row r="38" spans="1:3" ht="12.75">
      <c r="A38" s="7"/>
      <c r="B38" s="7"/>
      <c r="C38" s="7"/>
    </row>
    <row r="39" spans="1:3" ht="12.75">
      <c r="A39" s="7"/>
      <c r="B39" s="7"/>
      <c r="C39" s="7"/>
    </row>
    <row r="40" spans="1:3" ht="12.75">
      <c r="A40" s="7"/>
      <c r="B40" s="7"/>
      <c r="C40" s="7"/>
    </row>
    <row r="41" spans="1:3" ht="12.75">
      <c r="A41" s="7"/>
      <c r="B41" s="7"/>
      <c r="C41" s="7"/>
    </row>
    <row r="42" spans="1:3" ht="12.75">
      <c r="A42" s="7"/>
      <c r="B42" s="7"/>
      <c r="C42" s="7"/>
    </row>
    <row r="43" spans="1:3" ht="12.75">
      <c r="A43" s="7"/>
      <c r="B43" s="7"/>
      <c r="C43" s="7"/>
    </row>
    <row r="44" spans="1:3" ht="12.75">
      <c r="A44" s="7"/>
      <c r="B44" s="7"/>
      <c r="C44" s="7"/>
    </row>
    <row r="45" spans="1:3" ht="12.75">
      <c r="A45" s="7"/>
      <c r="B45" s="7"/>
      <c r="C45" s="7"/>
    </row>
    <row r="46" spans="1:3" ht="12.75">
      <c r="A46" s="7"/>
      <c r="B46" s="7"/>
      <c r="C46" s="7"/>
    </row>
    <row r="47" spans="1:3" ht="12.75">
      <c r="A47" s="7"/>
      <c r="B47" s="7"/>
      <c r="C47" s="7"/>
    </row>
    <row r="48" spans="1:3" ht="12.75">
      <c r="A48" s="7"/>
      <c r="B48" s="7"/>
      <c r="C48" s="7"/>
    </row>
    <row r="49" spans="1:3" ht="12.75">
      <c r="A49" s="7"/>
      <c r="B49" s="7"/>
      <c r="C49" s="7"/>
    </row>
    <row r="50" spans="1:3" ht="12.75">
      <c r="A50" s="7"/>
      <c r="B50" s="7"/>
      <c r="C50" s="7"/>
    </row>
    <row r="51" spans="1:3" ht="12.75">
      <c r="A51" s="7"/>
      <c r="B51" s="7"/>
      <c r="C51" s="7"/>
    </row>
    <row r="52" spans="1:3" ht="12.75">
      <c r="A52" s="7"/>
      <c r="B52" s="7"/>
      <c r="C52" s="7"/>
    </row>
    <row r="53" spans="1:3" ht="12.75">
      <c r="A53" s="7"/>
      <c r="B53" s="7"/>
      <c r="C53" s="7"/>
    </row>
    <row r="54" spans="1:3" ht="12.75">
      <c r="A54" s="7"/>
      <c r="B54" s="7"/>
      <c r="C54" s="7"/>
    </row>
    <row r="55" spans="1:3" ht="12.75">
      <c r="A55" s="7"/>
      <c r="B55" s="7"/>
      <c r="C55" s="7"/>
    </row>
    <row r="56" spans="1:3" ht="12.75">
      <c r="A56" s="7"/>
      <c r="B56" s="7"/>
      <c r="C56" s="7"/>
    </row>
    <row r="57" spans="1:3" ht="12.75">
      <c r="A57" s="7"/>
      <c r="B57" s="7"/>
      <c r="C57" s="7"/>
    </row>
    <row r="58" spans="1:3" ht="12.75">
      <c r="A58" s="7"/>
      <c r="B58" s="7"/>
      <c r="C58" s="7"/>
    </row>
    <row r="59" spans="1:3" ht="12.75">
      <c r="A59" s="7"/>
      <c r="B59" s="7"/>
      <c r="C59" s="7"/>
    </row>
    <row r="60" spans="1:3" ht="12.75">
      <c r="A60" s="7"/>
      <c r="B60" s="7"/>
      <c r="C60" s="7"/>
    </row>
    <row r="61" spans="1:3" ht="12.75">
      <c r="A61" s="7"/>
      <c r="B61" s="7"/>
      <c r="C61" s="7"/>
    </row>
    <row r="62" spans="1:3" ht="12.75">
      <c r="A62" s="7"/>
      <c r="B62" s="7"/>
      <c r="C62" s="7"/>
    </row>
    <row r="63" spans="1:3" ht="12.75">
      <c r="A63" s="7"/>
      <c r="B63" s="7"/>
      <c r="C63" s="7"/>
    </row>
    <row r="64" spans="1:3" ht="12.75">
      <c r="A64" s="7"/>
      <c r="B64" s="7"/>
      <c r="C64" s="7"/>
    </row>
    <row r="65" spans="1:3" ht="12.75">
      <c r="A65" s="7"/>
      <c r="B65" s="7"/>
      <c r="C65" s="7"/>
    </row>
    <row r="66" spans="1:3" ht="12.75">
      <c r="A66" s="7"/>
      <c r="B66" s="7"/>
      <c r="C66" s="7"/>
    </row>
    <row r="67" spans="1:3" ht="12.75">
      <c r="A67" s="7"/>
      <c r="B67" s="7"/>
      <c r="C67" s="7"/>
    </row>
    <row r="68" spans="1:3" ht="12.75">
      <c r="A68" s="7"/>
      <c r="B68" s="7"/>
      <c r="C68" s="7"/>
    </row>
    <row r="69" spans="1:3" ht="12.75">
      <c r="A69" s="7"/>
      <c r="B69" s="7"/>
      <c r="C69" s="7"/>
    </row>
    <row r="70" spans="1:3" ht="12.75">
      <c r="A70" s="7"/>
      <c r="B70" s="7"/>
      <c r="C70" s="7"/>
    </row>
    <row r="71" spans="1:3" ht="12.75">
      <c r="A71" s="7"/>
      <c r="B71" s="7"/>
      <c r="C71" s="7"/>
    </row>
    <row r="72" spans="1:3" ht="12.75">
      <c r="A72" s="7"/>
      <c r="B72" s="7"/>
      <c r="C72" s="7"/>
    </row>
    <row r="73" spans="1:3" ht="12.75">
      <c r="A73" s="7"/>
      <c r="B73" s="7"/>
      <c r="C73" s="7"/>
    </row>
    <row r="74" spans="1:3" ht="12.75">
      <c r="A74" s="7"/>
      <c r="B74" s="7"/>
      <c r="C74" s="7"/>
    </row>
    <row r="75" spans="1:3" ht="12.75">
      <c r="A75" s="7"/>
      <c r="B75" s="7"/>
      <c r="C75" s="7"/>
    </row>
    <row r="76" spans="1:3" ht="12.75">
      <c r="A76" s="7"/>
      <c r="B76" s="7"/>
      <c r="C76" s="7"/>
    </row>
    <row r="77" spans="1:3" ht="12.75">
      <c r="A77" s="7"/>
      <c r="B77" s="7"/>
      <c r="C77" s="7"/>
    </row>
    <row r="78" spans="1:3" ht="12.75">
      <c r="A78" s="7"/>
      <c r="B78" s="7"/>
      <c r="C78" s="7"/>
    </row>
    <row r="79" spans="1:3" ht="12.75">
      <c r="A79" s="7"/>
      <c r="B79" s="7"/>
      <c r="C79" s="7"/>
    </row>
    <row r="80" spans="1:3" ht="12.75">
      <c r="A80" s="7"/>
      <c r="B80" s="7"/>
      <c r="C80" s="7"/>
    </row>
    <row r="81" spans="1:3" ht="12.75">
      <c r="A81" s="7"/>
      <c r="B81" s="7"/>
      <c r="C81" s="7"/>
    </row>
    <row r="82" spans="1:3" ht="12.75">
      <c r="A82" s="7"/>
      <c r="B82" s="7"/>
      <c r="C82" s="7"/>
    </row>
    <row r="83" spans="1:3" ht="12.75">
      <c r="A83" s="7"/>
      <c r="B83" s="7"/>
      <c r="C83" s="7"/>
    </row>
    <row r="84" spans="1:3" ht="12.75">
      <c r="A84" s="7"/>
      <c r="B84" s="7"/>
      <c r="C84" s="7"/>
    </row>
    <row r="85" spans="1:3" ht="12.75">
      <c r="A85" s="7"/>
      <c r="B85" s="7"/>
      <c r="C85" s="7"/>
    </row>
    <row r="86" spans="1:3" ht="12.75">
      <c r="A86" s="7"/>
      <c r="B86" s="7"/>
      <c r="C86" s="7"/>
    </row>
    <row r="87" spans="1:3" ht="12.75">
      <c r="A87" s="7"/>
      <c r="B87" s="7"/>
      <c r="C87" s="7"/>
    </row>
    <row r="88" spans="1:3" ht="12.75">
      <c r="A88" s="7"/>
      <c r="B88" s="7"/>
      <c r="C88" s="7"/>
    </row>
    <row r="89" spans="1:3" ht="12.75">
      <c r="A89" s="7"/>
      <c r="B89" s="7"/>
      <c r="C89" s="7"/>
    </row>
    <row r="90" spans="1:3" ht="12.75">
      <c r="A90" s="7"/>
      <c r="B90" s="7"/>
      <c r="C90" s="7"/>
    </row>
    <row r="91" spans="1:3" ht="12.75">
      <c r="A91" s="7"/>
      <c r="B91" s="7"/>
      <c r="C91" s="7"/>
    </row>
    <row r="92" spans="1:3" ht="12.75">
      <c r="A92" s="7"/>
      <c r="B92" s="7"/>
      <c r="C92" s="7"/>
    </row>
    <row r="93" spans="1:3" ht="12.75">
      <c r="A93" s="7"/>
      <c r="B93" s="7"/>
      <c r="C93" s="7"/>
    </row>
    <row r="94" spans="1:3" ht="12.75">
      <c r="A94" s="7"/>
      <c r="B94" s="7"/>
      <c r="C94" s="7"/>
    </row>
    <row r="95" spans="1:3" ht="12.75">
      <c r="A95" s="7"/>
      <c r="B95" s="7"/>
      <c r="C95" s="7"/>
    </row>
    <row r="96" spans="1:3" ht="12.75">
      <c r="A96" s="7"/>
      <c r="B96" s="7"/>
      <c r="C96" s="7"/>
    </row>
    <row r="97" spans="1:3" ht="12.75">
      <c r="A97" s="7"/>
      <c r="B97" s="7"/>
      <c r="C97" s="7"/>
    </row>
    <row r="98" spans="1:3" ht="12.75">
      <c r="A98" s="7"/>
      <c r="B98" s="7"/>
      <c r="C98" s="7"/>
    </row>
    <row r="99" spans="1:3" ht="12.75">
      <c r="A99" s="7"/>
      <c r="B99" s="7"/>
      <c r="C99" s="7"/>
    </row>
    <row r="100" spans="1:3" ht="12.75">
      <c r="A100" s="7"/>
      <c r="B100" s="7"/>
      <c r="C100" s="7"/>
    </row>
    <row r="101" spans="1:3" ht="12.75">
      <c r="A101" s="7"/>
      <c r="B101" s="7"/>
      <c r="C101" s="7"/>
    </row>
    <row r="102" spans="1:3" ht="12.75">
      <c r="A102" s="7"/>
      <c r="B102" s="7"/>
      <c r="C102" s="7"/>
    </row>
    <row r="103" spans="1:3" ht="12.75">
      <c r="A103" s="7"/>
      <c r="B103" s="7"/>
      <c r="C103" s="7"/>
    </row>
    <row r="104" spans="1:3" ht="12.75">
      <c r="A104" s="7"/>
      <c r="B104" s="7"/>
      <c r="C104" s="7"/>
    </row>
    <row r="105" spans="1:3" ht="12.75">
      <c r="A105" s="7"/>
      <c r="B105" s="7"/>
      <c r="C105" s="7"/>
    </row>
    <row r="106" spans="1:3" ht="12.75">
      <c r="A106" s="7"/>
      <c r="B106" s="7"/>
      <c r="C106" s="7"/>
    </row>
    <row r="107" spans="1:3" ht="12.75">
      <c r="A107" s="7"/>
      <c r="B107" s="7"/>
      <c r="C107" s="7"/>
    </row>
    <row r="108" spans="1:3" ht="12.75">
      <c r="A108" s="7"/>
      <c r="B108" s="7"/>
      <c r="C108" s="7"/>
    </row>
    <row r="109" spans="1:3" ht="12.75">
      <c r="A109" s="7"/>
      <c r="B109" s="7"/>
      <c r="C109" s="7"/>
    </row>
    <row r="110" spans="1:3" ht="12.75">
      <c r="A110" s="7"/>
      <c r="B110" s="7"/>
      <c r="C110" s="7"/>
    </row>
    <row r="111" spans="1:3" ht="12.75">
      <c r="A111" s="7"/>
      <c r="B111" s="7"/>
      <c r="C111" s="7"/>
    </row>
    <row r="112" spans="1:3" ht="12.75">
      <c r="A112" s="7"/>
      <c r="B112" s="7"/>
      <c r="C112" s="7"/>
    </row>
    <row r="113" spans="1:3" ht="12.75">
      <c r="A113" s="7"/>
      <c r="B113" s="7"/>
      <c r="C113" s="7"/>
    </row>
    <row r="114" spans="1:3" ht="12.75">
      <c r="A114" s="7"/>
      <c r="B114" s="7"/>
      <c r="C114" s="7"/>
    </row>
    <row r="115" spans="1:3" ht="12.75">
      <c r="A115" s="7"/>
      <c r="B115" s="7"/>
      <c r="C115" s="7"/>
    </row>
    <row r="116" spans="1:3" ht="12.75">
      <c r="A116" s="7"/>
      <c r="B116" s="7"/>
      <c r="C116" s="7"/>
    </row>
    <row r="117" spans="1:3" ht="12.75">
      <c r="A117" s="7"/>
      <c r="B117" s="7"/>
      <c r="C117" s="7"/>
    </row>
    <row r="118" spans="1:3" ht="12.75">
      <c r="A118" s="7"/>
      <c r="B118" s="7"/>
      <c r="C118" s="7"/>
    </row>
    <row r="119" spans="1:3" ht="12.75">
      <c r="A119" s="7"/>
      <c r="B119" s="7"/>
      <c r="C119" s="7"/>
    </row>
    <row r="120" spans="1:3" ht="12.75">
      <c r="A120" s="7"/>
      <c r="B120" s="7"/>
      <c r="C120" s="7"/>
    </row>
    <row r="121" spans="1:3" ht="12.75">
      <c r="A121" s="7"/>
      <c r="B121" s="7"/>
      <c r="C121" s="7"/>
    </row>
    <row r="122" spans="1:3" ht="12.75">
      <c r="A122" s="7"/>
      <c r="B122" s="7"/>
      <c r="C122" s="7"/>
    </row>
    <row r="123" spans="1:3" ht="12.75">
      <c r="A123" s="7"/>
      <c r="B123" s="7"/>
      <c r="C123" s="7"/>
    </row>
    <row r="124" spans="1:3" ht="12.75">
      <c r="A124" s="7"/>
      <c r="B124" s="7"/>
      <c r="C124" s="7"/>
    </row>
    <row r="125" spans="1:3" ht="12.75">
      <c r="A125" s="7"/>
      <c r="B125" s="7"/>
      <c r="C125" s="7"/>
    </row>
    <row r="126" spans="1:3" ht="12.75">
      <c r="A126" s="7"/>
      <c r="B126" s="7"/>
      <c r="C126" s="7"/>
    </row>
    <row r="127" spans="1:3" ht="12.75">
      <c r="A127" s="7"/>
      <c r="B127" s="7"/>
      <c r="C127" s="7"/>
    </row>
    <row r="128" spans="1:3" ht="12.75">
      <c r="A128" s="7"/>
      <c r="B128" s="7"/>
      <c r="C128" s="7"/>
    </row>
    <row r="129" spans="1:3" ht="12.75">
      <c r="A129" s="7"/>
      <c r="B129" s="7"/>
      <c r="C129" s="7"/>
    </row>
    <row r="130" spans="1:3" ht="12.75">
      <c r="A130" s="7"/>
      <c r="B130" s="7"/>
      <c r="C130" s="7"/>
    </row>
    <row r="131" spans="1:3" ht="12.75">
      <c r="A131" s="7"/>
      <c r="B131" s="7"/>
      <c r="C131" s="7"/>
    </row>
    <row r="132" spans="1:3" ht="12.75">
      <c r="A132" s="7"/>
      <c r="B132" s="7"/>
      <c r="C132" s="7"/>
    </row>
    <row r="133" spans="1:3" ht="12.75">
      <c r="A133" s="7"/>
      <c r="B133" s="7"/>
      <c r="C133" s="7"/>
    </row>
    <row r="134" spans="1:3" ht="12.75">
      <c r="A134" s="7"/>
      <c r="B134" s="7"/>
      <c r="C134" s="7"/>
    </row>
    <row r="135" spans="1:3" ht="12.75">
      <c r="A135" s="7"/>
      <c r="B135" s="7"/>
      <c r="C135" s="7"/>
    </row>
    <row r="136" spans="1:3" ht="12.75">
      <c r="A136" s="7"/>
      <c r="B136" s="7"/>
      <c r="C136" s="7"/>
    </row>
    <row r="137" spans="1:3" ht="12.75">
      <c r="A137" s="7"/>
      <c r="B137" s="7"/>
      <c r="C137" s="7"/>
    </row>
    <row r="138" spans="1:3" ht="12.75">
      <c r="A138" s="7"/>
      <c r="B138" s="7"/>
      <c r="C138" s="7"/>
    </row>
    <row r="139" spans="1:3" ht="12.75">
      <c r="A139" s="7"/>
      <c r="B139" s="7"/>
      <c r="C139" s="7"/>
    </row>
    <row r="140" spans="1:3" ht="12.75">
      <c r="A140" s="7"/>
      <c r="B140" s="7"/>
      <c r="C140" s="7"/>
    </row>
    <row r="141" spans="1:3" ht="12.75">
      <c r="A141" s="7"/>
      <c r="B141" s="7"/>
      <c r="C141" s="7"/>
    </row>
    <row r="142" spans="1:3" ht="12.75">
      <c r="A142" s="7"/>
      <c r="B142" s="7"/>
      <c r="C142" s="7"/>
    </row>
    <row r="143" spans="1:3" ht="12.75">
      <c r="A143" s="7"/>
      <c r="B143" s="7"/>
      <c r="C143" s="7"/>
    </row>
    <row r="144" spans="1:3" ht="12.75">
      <c r="A144" s="7"/>
      <c r="B144" s="7"/>
      <c r="C144" s="7"/>
    </row>
    <row r="145" spans="1:3" ht="12.75">
      <c r="A145" s="7"/>
      <c r="B145" s="7"/>
      <c r="C145" s="7"/>
    </row>
    <row r="146" spans="1:3" ht="12.75">
      <c r="A146" s="7"/>
      <c r="B146" s="7"/>
      <c r="C146" s="7"/>
    </row>
    <row r="147" spans="1:3" ht="12.75">
      <c r="A147" s="7"/>
      <c r="B147" s="7"/>
      <c r="C147" s="7"/>
    </row>
    <row r="148" spans="1:3" ht="12.75">
      <c r="A148" s="7"/>
      <c r="B148" s="7"/>
      <c r="C148" s="7"/>
    </row>
    <row r="149" spans="1:3" ht="12.75">
      <c r="A149" s="7"/>
      <c r="B149" s="7"/>
      <c r="C149" s="7"/>
    </row>
    <row r="150" spans="1:3" ht="12.75">
      <c r="A150" s="7"/>
      <c r="B150" s="7"/>
      <c r="C150" s="7"/>
    </row>
    <row r="151" spans="1:3" ht="12.75">
      <c r="A151" s="7"/>
      <c r="B151" s="7"/>
      <c r="C151" s="7"/>
    </row>
    <row r="152" spans="1:3" ht="12.75">
      <c r="A152" s="7"/>
      <c r="B152" s="7"/>
      <c r="C152" s="7"/>
    </row>
    <row r="153" spans="1:3" ht="12.75">
      <c r="A153" s="7"/>
      <c r="B153" s="7"/>
      <c r="C153" s="7"/>
    </row>
    <row r="154" spans="1:3" ht="12.75">
      <c r="A154" s="7"/>
      <c r="B154" s="7"/>
      <c r="C154" s="7"/>
    </row>
    <row r="155" spans="1:3" ht="12.75">
      <c r="A155" s="7"/>
      <c r="B155" s="7"/>
      <c r="C155" s="7"/>
    </row>
    <row r="156" spans="1:3" ht="12.75">
      <c r="A156" s="7"/>
      <c r="B156" s="7"/>
      <c r="C156" s="7"/>
    </row>
    <row r="157" spans="1:3" ht="12.75">
      <c r="A157" s="7"/>
      <c r="B157" s="7"/>
      <c r="C157" s="7"/>
    </row>
    <row r="158" spans="1:3" ht="12.75">
      <c r="A158" s="7"/>
      <c r="B158" s="7"/>
      <c r="C158" s="7"/>
    </row>
    <row r="159" spans="1:3" ht="12.75">
      <c r="A159" s="7"/>
      <c r="B159" s="7"/>
      <c r="C159" s="7"/>
    </row>
    <row r="160" spans="1:3" ht="12.75">
      <c r="A160" s="7"/>
      <c r="B160" s="7"/>
      <c r="C160" s="7"/>
    </row>
    <row r="161" spans="1:3" ht="12.75">
      <c r="A161" s="7"/>
      <c r="B161" s="7"/>
      <c r="C161" s="7"/>
    </row>
    <row r="162" spans="1:3" ht="12.75">
      <c r="A162" s="7"/>
      <c r="B162" s="7"/>
      <c r="C162" s="7"/>
    </row>
    <row r="163" spans="1:3" ht="12.75">
      <c r="A163" s="7"/>
      <c r="B163" s="7"/>
      <c r="C163" s="7"/>
    </row>
    <row r="164" spans="1:3" ht="12.75">
      <c r="A164" s="7"/>
      <c r="B164" s="7"/>
      <c r="C164" s="7"/>
    </row>
    <row r="165" spans="1:3" ht="12.75">
      <c r="A165" s="7"/>
      <c r="B165" s="7"/>
      <c r="C165" s="7"/>
    </row>
    <row r="166" spans="1:3" ht="12.75">
      <c r="A166" s="7"/>
      <c r="B166" s="7"/>
      <c r="C166" s="7"/>
    </row>
    <row r="167" spans="1:3" ht="12.75">
      <c r="A167" s="7"/>
      <c r="B167" s="7"/>
      <c r="C167" s="7"/>
    </row>
    <row r="168" spans="1:3" ht="12.75">
      <c r="A168" s="7"/>
      <c r="B168" s="7"/>
      <c r="C168" s="7"/>
    </row>
    <row r="169" spans="1:3" ht="12.75">
      <c r="A169" s="7"/>
      <c r="B169" s="7"/>
      <c r="C169" s="7"/>
    </row>
    <row r="170" spans="1:3" ht="12.75">
      <c r="A170" s="7"/>
      <c r="B170" s="7"/>
      <c r="C170" s="7"/>
    </row>
    <row r="171" spans="1:3" ht="12.75">
      <c r="A171" s="7"/>
      <c r="B171" s="7"/>
      <c r="C171" s="7"/>
    </row>
    <row r="172" spans="1:3" ht="12.75">
      <c r="A172" s="7"/>
      <c r="B172" s="7"/>
      <c r="C172" s="7"/>
    </row>
    <row r="173" spans="1:3" ht="12.75">
      <c r="A173" s="7"/>
      <c r="B173" s="7"/>
      <c r="C173" s="7"/>
    </row>
    <row r="174" spans="1:3" ht="12.75">
      <c r="A174" s="7"/>
      <c r="B174" s="7"/>
      <c r="C174" s="7"/>
    </row>
    <row r="175" spans="1:3" ht="12.75">
      <c r="A175" s="7"/>
      <c r="B175" s="7"/>
      <c r="C175" s="7"/>
    </row>
    <row r="176" spans="1:3" ht="12.75">
      <c r="A176" s="7"/>
      <c r="B176" s="7"/>
      <c r="C176" s="7"/>
    </row>
    <row r="177" spans="1:3" ht="12.75">
      <c r="A177" s="7"/>
      <c r="B177" s="7"/>
      <c r="C177" s="7"/>
    </row>
    <row r="178" spans="1:3" ht="12.75">
      <c r="A178" s="7"/>
      <c r="B178" s="7"/>
      <c r="C178" s="7"/>
    </row>
    <row r="179" spans="1:3" ht="12.75">
      <c r="A179" s="7"/>
      <c r="B179" s="7"/>
      <c r="C179" s="7"/>
    </row>
    <row r="180" spans="1:3" ht="12.75">
      <c r="A180" s="7"/>
      <c r="B180" s="7"/>
      <c r="C180" s="7"/>
    </row>
    <row r="181" spans="1:3" ht="12.75">
      <c r="A181" s="7"/>
      <c r="B181" s="7"/>
      <c r="C181" s="7"/>
    </row>
    <row r="182" spans="1:3" ht="12.75">
      <c r="A182" s="7"/>
      <c r="B182" s="7"/>
      <c r="C182" s="7"/>
    </row>
    <row r="183" spans="1:3" ht="12.75">
      <c r="A183" s="7"/>
      <c r="B183" s="7"/>
      <c r="C183" s="7"/>
    </row>
    <row r="184" spans="1:3" ht="12.75">
      <c r="A184" s="7"/>
      <c r="B184" s="7"/>
      <c r="C184" s="7"/>
    </row>
    <row r="185" spans="1:3" ht="12.75">
      <c r="A185" s="7"/>
      <c r="B185" s="7"/>
      <c r="C185" s="7"/>
    </row>
    <row r="186" spans="1:3" ht="12.75">
      <c r="A186" s="7"/>
      <c r="B186" s="7"/>
      <c r="C186" s="7"/>
    </row>
    <row r="187" spans="1:3" ht="12.75">
      <c r="A187" s="7"/>
      <c r="B187" s="7"/>
      <c r="C187" s="7"/>
    </row>
    <row r="188" spans="1:3" ht="12.75">
      <c r="A188" s="7"/>
      <c r="B188" s="7"/>
      <c r="C188" s="7"/>
    </row>
    <row r="189" spans="1:3" ht="12.75">
      <c r="A189" s="7"/>
      <c r="B189" s="7"/>
      <c r="C189" s="7"/>
    </row>
    <row r="190" spans="1:3" ht="12.75">
      <c r="A190" s="7"/>
      <c r="B190" s="7"/>
      <c r="C190" s="7"/>
    </row>
    <row r="191" spans="1:3" ht="12.75">
      <c r="A191" s="7"/>
      <c r="B191" s="7"/>
      <c r="C191" s="7"/>
    </row>
    <row r="192" spans="1:3" ht="12.75">
      <c r="A192" s="7"/>
      <c r="B192" s="7"/>
      <c r="C192" s="7"/>
    </row>
    <row r="193" spans="1:3" ht="12.75">
      <c r="A193" s="7"/>
      <c r="B193" s="7"/>
      <c r="C193" s="7"/>
    </row>
    <row r="194" spans="1:3" ht="12.75">
      <c r="A194" s="7"/>
      <c r="B194" s="7"/>
      <c r="C194" s="7"/>
    </row>
    <row r="195" spans="1:3" ht="12.75">
      <c r="A195" s="7"/>
      <c r="B195" s="7"/>
      <c r="C195" s="7"/>
    </row>
    <row r="196" spans="1:3" ht="12.75">
      <c r="A196" s="7"/>
      <c r="B196" s="7"/>
      <c r="C196" s="7"/>
    </row>
    <row r="197" spans="1:3" ht="12.75">
      <c r="A197" s="7"/>
      <c r="B197" s="7"/>
      <c r="C197" s="7"/>
    </row>
    <row r="198" spans="1:3" ht="12.75">
      <c r="A198" s="7"/>
      <c r="B198" s="7"/>
      <c r="C198" s="7"/>
    </row>
    <row r="199" spans="1:3" ht="12.75">
      <c r="A199" s="7"/>
      <c r="B199" s="7"/>
      <c r="C199" s="7"/>
    </row>
    <row r="200" spans="1:3" ht="12.75">
      <c r="A200" s="7"/>
      <c r="B200" s="7"/>
      <c r="C200" s="7"/>
    </row>
    <row r="201" spans="1:3" ht="12.75">
      <c r="A201" s="7"/>
      <c r="B201" s="7"/>
      <c r="C201" s="7"/>
    </row>
    <row r="202" spans="1:3" ht="12.75">
      <c r="A202" s="7"/>
      <c r="B202" s="7"/>
      <c r="C202" s="7"/>
    </row>
    <row r="203" spans="1:3" ht="12.75">
      <c r="A203" s="7"/>
      <c r="B203" s="7"/>
      <c r="C203" s="7"/>
    </row>
    <row r="204" spans="1:3" ht="12.75">
      <c r="A204" s="7"/>
      <c r="B204" s="7"/>
      <c r="C204" s="7"/>
    </row>
    <row r="205" spans="1:3" ht="12.75">
      <c r="A205" s="7"/>
      <c r="B205" s="7"/>
      <c r="C205" s="7"/>
    </row>
    <row r="206" spans="1:3" ht="12.75">
      <c r="A206" s="7"/>
      <c r="B206" s="7"/>
      <c r="C206" s="7"/>
    </row>
    <row r="207" spans="1:3" ht="12.75">
      <c r="A207" s="7"/>
      <c r="B207" s="7"/>
      <c r="C207" s="7"/>
    </row>
    <row r="208" spans="1:3" ht="12.75">
      <c r="A208" s="7"/>
      <c r="B208" s="7"/>
      <c r="C208" s="7"/>
    </row>
    <row r="209" spans="1:3" ht="12.75">
      <c r="A209" s="7"/>
      <c r="B209" s="7"/>
      <c r="C209" s="7"/>
    </row>
    <row r="210" spans="1:3" ht="12.75">
      <c r="A210" s="7"/>
      <c r="B210" s="7"/>
      <c r="C210" s="7"/>
    </row>
    <row r="211" spans="1:3" ht="12.75">
      <c r="A211" s="7"/>
      <c r="B211" s="7"/>
      <c r="C211" s="7"/>
    </row>
    <row r="212" spans="1:3" ht="12.75">
      <c r="A212" s="7"/>
      <c r="B212" s="7"/>
      <c r="C212" s="7"/>
    </row>
    <row r="213" spans="1:3" ht="12.75">
      <c r="A213" s="7"/>
      <c r="B213" s="7"/>
      <c r="C213" s="7"/>
    </row>
    <row r="214" spans="1:3" ht="12.75">
      <c r="A214" s="7"/>
      <c r="B214" s="7"/>
      <c r="C214" s="7"/>
    </row>
    <row r="215" spans="1:3" ht="12.75">
      <c r="A215" s="7"/>
      <c r="B215" s="7"/>
      <c r="C215" s="7"/>
    </row>
    <row r="216" spans="1:3" ht="12.75">
      <c r="A216" s="7"/>
      <c r="B216" s="7"/>
      <c r="C216" s="7"/>
    </row>
    <row r="217" spans="1:3" ht="12.75">
      <c r="A217" s="7"/>
      <c r="B217" s="7"/>
      <c r="C217" s="7"/>
    </row>
    <row r="218" spans="1:3" ht="12.75">
      <c r="A218" s="7"/>
      <c r="B218" s="7"/>
      <c r="C218" s="7"/>
    </row>
    <row r="219" spans="1:3" ht="12.75">
      <c r="A219" s="7"/>
      <c r="B219" s="7"/>
      <c r="C219" s="7"/>
    </row>
    <row r="220" spans="1:3" ht="12.75">
      <c r="A220" s="7"/>
      <c r="B220" s="7"/>
      <c r="C220" s="7"/>
    </row>
    <row r="221" spans="1:3" ht="12.75">
      <c r="A221" s="7"/>
      <c r="B221" s="7"/>
      <c r="C221" s="7"/>
    </row>
    <row r="222" spans="1:3" ht="12.75">
      <c r="A222" s="7"/>
      <c r="B222" s="7"/>
      <c r="C222" s="7"/>
    </row>
    <row r="223" spans="1:3" ht="12.75">
      <c r="A223" s="7"/>
      <c r="B223" s="7"/>
      <c r="C223" s="7"/>
    </row>
    <row r="224" spans="1:3" ht="12.75">
      <c r="A224" s="7"/>
      <c r="B224" s="7"/>
      <c r="C224" s="7"/>
    </row>
    <row r="225" spans="1:3" ht="12.75">
      <c r="A225" s="7"/>
      <c r="B225" s="7"/>
      <c r="C225" s="7"/>
    </row>
    <row r="226" spans="1:3" ht="12.75">
      <c r="A226" s="7"/>
      <c r="B226" s="7"/>
      <c r="C226" s="7"/>
    </row>
    <row r="227" spans="1:3" ht="12.75">
      <c r="A227" s="7"/>
      <c r="B227" s="7"/>
      <c r="C227" s="7"/>
    </row>
    <row r="228" spans="1:3" ht="12.75">
      <c r="A228" s="7"/>
      <c r="B228" s="7"/>
      <c r="C228" s="7"/>
    </row>
    <row r="229" spans="1:3" ht="12.75">
      <c r="A229" s="7"/>
      <c r="B229" s="7"/>
      <c r="C229" s="7"/>
    </row>
    <row r="230" spans="1:3" ht="12.75">
      <c r="A230" s="7"/>
      <c r="B230" s="7"/>
      <c r="C230" s="7"/>
    </row>
    <row r="231" spans="1:3" ht="12.75">
      <c r="A231" s="7"/>
      <c r="B231" s="7"/>
      <c r="C231" s="7"/>
    </row>
    <row r="232" spans="1:3" ht="12.75">
      <c r="A232" s="7"/>
      <c r="B232" s="7"/>
      <c r="C232" s="7"/>
    </row>
    <row r="233" spans="1:3" ht="12.75">
      <c r="A233" s="7"/>
      <c r="B233" s="7"/>
      <c r="C233" s="7"/>
    </row>
    <row r="234" spans="1:3" ht="12.75">
      <c r="A234" s="7"/>
      <c r="B234" s="7"/>
      <c r="C234" s="7"/>
    </row>
    <row r="235" spans="1:3" ht="12.75">
      <c r="A235" s="7"/>
      <c r="B235" s="7"/>
      <c r="C235" s="7"/>
    </row>
    <row r="236" spans="1:3" ht="12.75">
      <c r="A236" s="7"/>
      <c r="B236" s="7"/>
      <c r="C236" s="7"/>
    </row>
    <row r="237" spans="1:3" ht="12.75">
      <c r="A237" s="7"/>
      <c r="B237" s="7"/>
      <c r="C237" s="7"/>
    </row>
    <row r="238" spans="1:3" ht="12.75">
      <c r="A238" s="7"/>
      <c r="B238" s="7"/>
      <c r="C238" s="7"/>
    </row>
    <row r="239" spans="1:3" ht="12.75">
      <c r="A239" s="7"/>
      <c r="B239" s="7"/>
      <c r="C239" s="7"/>
    </row>
    <row r="240" spans="1:3" ht="12.75">
      <c r="A240" s="7"/>
      <c r="B240" s="7"/>
      <c r="C240" s="7"/>
    </row>
    <row r="241" spans="1:3" ht="12.75">
      <c r="A241" s="7"/>
      <c r="B241" s="7"/>
      <c r="C241" s="7"/>
    </row>
    <row r="242" spans="1:3" ht="12.75">
      <c r="A242" s="7"/>
      <c r="B242" s="7"/>
      <c r="C242" s="7"/>
    </row>
    <row r="243" spans="1:3" ht="12.75">
      <c r="A243" s="7"/>
      <c r="B243" s="7"/>
      <c r="C243" s="7"/>
    </row>
    <row r="244" spans="1:3" ht="12.75">
      <c r="A244" s="7"/>
      <c r="B244" s="7"/>
      <c r="C244" s="7"/>
    </row>
    <row r="245" spans="1:3" ht="12.75">
      <c r="A245" s="7"/>
      <c r="B245" s="7"/>
      <c r="C245" s="7"/>
    </row>
    <row r="246" spans="1:3" ht="12.75">
      <c r="A246" s="7"/>
      <c r="B246" s="7"/>
      <c r="C246" s="7"/>
    </row>
    <row r="247" spans="1:3" ht="12.75">
      <c r="A247" s="7"/>
      <c r="B247" s="7"/>
      <c r="C247" s="7"/>
    </row>
    <row r="248" spans="1:3" ht="12.75">
      <c r="A248" s="7"/>
      <c r="B248" s="7"/>
      <c r="C248" s="7"/>
    </row>
    <row r="249" spans="1:3" ht="12.75">
      <c r="A249" s="7"/>
      <c r="B249" s="7"/>
      <c r="C249" s="7"/>
    </row>
    <row r="250" spans="1:3" ht="12.75">
      <c r="A250" s="7"/>
      <c r="B250" s="7"/>
      <c r="C250" s="7"/>
    </row>
    <row r="251" spans="1:3" ht="12.75">
      <c r="A251" s="7"/>
      <c r="B251" s="7"/>
      <c r="C251" s="7"/>
    </row>
    <row r="252" spans="1:3" ht="12.75">
      <c r="A252" s="7"/>
      <c r="B252" s="7"/>
      <c r="C252" s="7"/>
    </row>
    <row r="253" spans="1:3" ht="12.75">
      <c r="A253" s="7"/>
      <c r="B253" s="7"/>
      <c r="C253" s="7"/>
    </row>
    <row r="254" spans="1:3" ht="12.75">
      <c r="A254" s="7"/>
      <c r="B254" s="7"/>
      <c r="C254" s="7"/>
    </row>
    <row r="255" spans="1:3" ht="12.75">
      <c r="A255" s="7"/>
      <c r="B255" s="7"/>
      <c r="C255" s="7"/>
    </row>
    <row r="256" spans="1:3" ht="12.75">
      <c r="A256" s="7"/>
      <c r="B256" s="7"/>
      <c r="C256" s="7"/>
    </row>
    <row r="257" spans="1:3" ht="12.75">
      <c r="A257" s="7"/>
      <c r="B257" s="7"/>
      <c r="C257" s="7"/>
    </row>
    <row r="258" spans="1:3" ht="12.75">
      <c r="A258" s="7"/>
      <c r="B258" s="7"/>
      <c r="C258" s="7"/>
    </row>
    <row r="259" spans="1:3" ht="12.75">
      <c r="A259" s="7"/>
      <c r="B259" s="7"/>
      <c r="C259" s="7"/>
    </row>
    <row r="260" spans="1:3" ht="12.75">
      <c r="A260" s="7"/>
      <c r="B260" s="7"/>
      <c r="C260" s="7"/>
    </row>
    <row r="261" spans="1:3" ht="12.75">
      <c r="A261" s="7"/>
      <c r="B261" s="7"/>
      <c r="C261" s="7"/>
    </row>
    <row r="262" spans="1:3" ht="12.75">
      <c r="A262" s="7"/>
      <c r="B262" s="7"/>
      <c r="C262" s="7"/>
    </row>
    <row r="263" spans="1:3" ht="12.75">
      <c r="A263" s="7"/>
      <c r="B263" s="7"/>
      <c r="C263" s="7"/>
    </row>
    <row r="264" spans="1:3" ht="12.75">
      <c r="A264" s="7"/>
      <c r="B264" s="7"/>
      <c r="C264" s="7"/>
    </row>
    <row r="265" spans="1:3" ht="12.75">
      <c r="A265" s="7"/>
      <c r="B265" s="7"/>
      <c r="C265" s="7"/>
    </row>
    <row r="266" spans="1:3" ht="12.75">
      <c r="A266" s="7"/>
      <c r="B266" s="7"/>
      <c r="C266" s="7"/>
    </row>
    <row r="267" spans="1:3" ht="12.75">
      <c r="A267" s="7"/>
      <c r="B267" s="7"/>
      <c r="C267" s="7"/>
    </row>
    <row r="268" spans="1:3" ht="12.75">
      <c r="A268" s="7"/>
      <c r="B268" s="7"/>
      <c r="C268" s="7"/>
    </row>
    <row r="269" spans="1:3" ht="12.75">
      <c r="A269" s="7"/>
      <c r="B269" s="7"/>
      <c r="C269" s="7"/>
    </row>
    <row r="270" spans="1:3" ht="12.75">
      <c r="A270" s="7"/>
      <c r="B270" s="7"/>
      <c r="C270" s="7"/>
    </row>
    <row r="271" spans="1:3" ht="12.75">
      <c r="A271" s="7"/>
      <c r="B271" s="7"/>
      <c r="C271" s="7"/>
    </row>
    <row r="272" spans="1:3" ht="12.75">
      <c r="A272" s="7"/>
      <c r="B272" s="7"/>
      <c r="C272" s="7"/>
    </row>
    <row r="273" spans="1:3" ht="12.75">
      <c r="A273" s="7"/>
      <c r="B273" s="7"/>
      <c r="C273" s="7"/>
    </row>
    <row r="274" spans="1:3" ht="12.75">
      <c r="A274" s="7"/>
      <c r="B274" s="7"/>
      <c r="C274" s="7"/>
    </row>
    <row r="275" spans="1:3" ht="12.75">
      <c r="A275" s="7"/>
      <c r="B275" s="7"/>
      <c r="C275" s="7"/>
    </row>
    <row r="276" spans="1:3" ht="12.75">
      <c r="A276" s="7"/>
      <c r="B276" s="7"/>
      <c r="C276" s="7"/>
    </row>
    <row r="277" spans="1:3" ht="12.75">
      <c r="A277" s="7"/>
      <c r="B277" s="7"/>
      <c r="C277" s="7"/>
    </row>
    <row r="278" spans="1:3" ht="12.75">
      <c r="A278" s="7"/>
      <c r="B278" s="7"/>
      <c r="C278" s="7"/>
    </row>
    <row r="279" spans="1:3" ht="12.75">
      <c r="A279" s="7"/>
      <c r="B279" s="7"/>
      <c r="C279" s="7"/>
    </row>
    <row r="280" spans="1:3" ht="12.75">
      <c r="A280" s="7"/>
      <c r="B280" s="7"/>
      <c r="C280" s="7"/>
    </row>
    <row r="281" spans="1:3" ht="12.75">
      <c r="A281" s="7"/>
      <c r="B281" s="7"/>
      <c r="C281" s="7"/>
    </row>
    <row r="282" spans="1:3" ht="12.75">
      <c r="A282" s="7"/>
      <c r="B282" s="7"/>
      <c r="C282" s="7"/>
    </row>
    <row r="283" spans="1:3" ht="12.75">
      <c r="A283" s="7"/>
      <c r="B283" s="7"/>
      <c r="C283" s="7"/>
    </row>
    <row r="284" spans="1:3" ht="12.75">
      <c r="A284" s="7"/>
      <c r="B284" s="7"/>
      <c r="C284" s="7"/>
    </row>
    <row r="285" spans="1:3" ht="12.75">
      <c r="A285" s="7"/>
      <c r="B285" s="7"/>
      <c r="C285" s="7"/>
    </row>
    <row r="286" spans="1:3" ht="12.75">
      <c r="A286" s="7"/>
      <c r="B286" s="7"/>
      <c r="C286" s="7"/>
    </row>
    <row r="287" spans="1:3" ht="12.75">
      <c r="A287" s="7"/>
      <c r="B287" s="7"/>
      <c r="C287" s="7"/>
    </row>
    <row r="288" spans="1:3" ht="12.75">
      <c r="A288" s="7"/>
      <c r="B288" s="7"/>
      <c r="C288" s="7"/>
    </row>
    <row r="289" spans="1:3" ht="12.75">
      <c r="A289" s="7"/>
      <c r="B289" s="7"/>
      <c r="C289" s="7"/>
    </row>
    <row r="290" spans="1:3" ht="12.75">
      <c r="A290" s="7"/>
      <c r="B290" s="7"/>
      <c r="C290" s="7"/>
    </row>
    <row r="291" spans="1:3" ht="12.75">
      <c r="A291" s="7"/>
      <c r="B291" s="7"/>
      <c r="C291" s="7"/>
    </row>
    <row r="292" spans="1:3" ht="12.75">
      <c r="A292" s="7"/>
      <c r="B292" s="7"/>
      <c r="C292" s="7"/>
    </row>
    <row r="293" spans="1:3" ht="12.75">
      <c r="A293" s="7"/>
      <c r="B293" s="7"/>
      <c r="C293" s="7"/>
    </row>
    <row r="294" spans="1:3" ht="12.75">
      <c r="A294" s="7"/>
      <c r="B294" s="7"/>
      <c r="C294" s="7"/>
    </row>
    <row r="295" spans="1:3" ht="12.75">
      <c r="A295" s="7"/>
      <c r="B295" s="7"/>
      <c r="C295" s="7"/>
    </row>
    <row r="296" spans="1:3" ht="12.75">
      <c r="A296" s="7"/>
      <c r="B296" s="7"/>
      <c r="C296" s="7"/>
    </row>
    <row r="297" spans="1:3" ht="12.75">
      <c r="A297" s="7"/>
      <c r="B297" s="7"/>
      <c r="C297" s="7"/>
    </row>
    <row r="298" spans="1:3" ht="12.75">
      <c r="A298" s="7"/>
      <c r="B298" s="7"/>
      <c r="C298" s="7"/>
    </row>
    <row r="299" spans="1:3" ht="12.75">
      <c r="A299" s="7"/>
      <c r="B299" s="7"/>
      <c r="C299" s="7"/>
    </row>
    <row r="300" spans="1:3" ht="12.75">
      <c r="A300" s="7"/>
      <c r="B300" s="7"/>
      <c r="C300" s="7"/>
    </row>
    <row r="301" spans="1:3" ht="12.75">
      <c r="A301" s="7"/>
      <c r="B301" s="7"/>
      <c r="C301" s="7"/>
    </row>
    <row r="302" spans="1:3" ht="12.75">
      <c r="A302" s="7"/>
      <c r="B302" s="7"/>
      <c r="C302" s="7"/>
    </row>
    <row r="303" spans="1:3" ht="12.75">
      <c r="A303" s="7"/>
      <c r="B303" s="7"/>
      <c r="C303" s="7"/>
    </row>
    <row r="304" spans="1:3" ht="12.75">
      <c r="A304" s="7"/>
      <c r="B304" s="7"/>
      <c r="C304" s="7"/>
    </row>
    <row r="305" spans="1:3" ht="12.75">
      <c r="A305" s="7"/>
      <c r="B305" s="7"/>
      <c r="C305" s="7"/>
    </row>
    <row r="306" spans="1:3" ht="12.75">
      <c r="A306" s="7"/>
      <c r="B306" s="7"/>
      <c r="C306" s="7"/>
    </row>
    <row r="307" spans="1:3" ht="12.75">
      <c r="A307" s="7"/>
      <c r="B307" s="7"/>
      <c r="C307" s="7"/>
    </row>
    <row r="308" spans="1:3" ht="12.75">
      <c r="A308" s="7"/>
      <c r="B308" s="7"/>
      <c r="C308" s="7"/>
    </row>
    <row r="309" spans="1:3" ht="12.75">
      <c r="A309" s="7"/>
      <c r="B309" s="7"/>
      <c r="C309" s="7"/>
    </row>
    <row r="310" spans="1:3" ht="12.75">
      <c r="A310" s="7"/>
      <c r="B310" s="7"/>
      <c r="C310" s="7"/>
    </row>
    <row r="311" spans="1:3" ht="12.75">
      <c r="A311" s="7"/>
      <c r="B311" s="7"/>
      <c r="C311" s="7"/>
    </row>
    <row r="312" spans="1:3" ht="12.75">
      <c r="A312" s="7"/>
      <c r="B312" s="7"/>
      <c r="C312" s="7"/>
    </row>
    <row r="313" spans="1:3" ht="12.75">
      <c r="A313" s="7"/>
      <c r="B313" s="7"/>
      <c r="C313" s="7"/>
    </row>
    <row r="314" spans="1:3" ht="12.75">
      <c r="A314" s="7"/>
      <c r="B314" s="7"/>
      <c r="C314" s="7"/>
    </row>
    <row r="315" spans="1:3" ht="12.75">
      <c r="A315" s="7"/>
      <c r="B315" s="7"/>
      <c r="C315" s="7"/>
    </row>
    <row r="316" spans="1:3" ht="12.75">
      <c r="A316" s="7"/>
      <c r="B316" s="7"/>
      <c r="C316" s="7"/>
    </row>
    <row r="317" spans="1:3" ht="12.75">
      <c r="A317" s="7"/>
      <c r="B317" s="7"/>
      <c r="C317" s="7"/>
    </row>
    <row r="318" spans="1:3" ht="12.75">
      <c r="A318" s="7"/>
      <c r="B318" s="7"/>
      <c r="C318" s="7"/>
    </row>
    <row r="319" spans="1:3" ht="12.75">
      <c r="A319" s="7"/>
      <c r="B319" s="7"/>
      <c r="C319" s="7"/>
    </row>
    <row r="320" spans="1:3" ht="12.75">
      <c r="A320" s="7"/>
      <c r="B320" s="7"/>
      <c r="C320" s="7"/>
    </row>
    <row r="321" spans="1:3" ht="12.75">
      <c r="A321" s="7"/>
      <c r="B321" s="7"/>
      <c r="C321" s="7"/>
    </row>
    <row r="322" spans="1:3" ht="12.75">
      <c r="A322" s="7"/>
      <c r="B322" s="7"/>
      <c r="C322" s="7"/>
    </row>
    <row r="323" spans="1:3" ht="12.75">
      <c r="A323" s="7"/>
      <c r="B323" s="7"/>
      <c r="C323" s="7"/>
    </row>
    <row r="324" spans="1:3" ht="12.75">
      <c r="A324" s="7"/>
      <c r="B324" s="7"/>
      <c r="C324" s="7"/>
    </row>
    <row r="325" spans="1:3" ht="12.75">
      <c r="A325" s="7"/>
      <c r="B325" s="7"/>
      <c r="C325" s="7"/>
    </row>
    <row r="326" spans="1:3" ht="12.75">
      <c r="A326" s="7"/>
      <c r="B326" s="7"/>
      <c r="C326" s="7"/>
    </row>
    <row r="327" spans="1:3" ht="12.75">
      <c r="A327" s="7"/>
      <c r="B327" s="7"/>
      <c r="C327" s="7"/>
    </row>
    <row r="328" spans="1:3" ht="12.75">
      <c r="A328" s="7"/>
      <c r="B328" s="7"/>
      <c r="C328" s="7"/>
    </row>
    <row r="329" spans="1:3" ht="12.75">
      <c r="A329" s="7"/>
      <c r="B329" s="7"/>
      <c r="C329" s="7"/>
    </row>
    <row r="330" spans="1:3" ht="12.75">
      <c r="A330" s="7"/>
      <c r="B330" s="7"/>
      <c r="C330" s="7"/>
    </row>
    <row r="331" spans="1:3" ht="12.75">
      <c r="A331" s="7"/>
      <c r="B331" s="7"/>
      <c r="C331" s="7"/>
    </row>
    <row r="332" spans="1:3" ht="12.75">
      <c r="A332" s="7"/>
      <c r="B332" s="7"/>
      <c r="C332" s="7"/>
    </row>
    <row r="333" spans="1:3" ht="12.75">
      <c r="A333" s="7"/>
      <c r="B333" s="7"/>
      <c r="C333" s="7"/>
    </row>
    <row r="334" spans="1:3" ht="12.75">
      <c r="A334" s="7"/>
      <c r="B334" s="7"/>
      <c r="C334" s="7"/>
    </row>
    <row r="335" spans="1:3" ht="12.75">
      <c r="A335" s="7"/>
      <c r="B335" s="7"/>
      <c r="C335" s="7"/>
    </row>
    <row r="336" spans="1:3" ht="12.75">
      <c r="A336" s="7"/>
      <c r="B336" s="7"/>
      <c r="C336" s="7"/>
    </row>
    <row r="337" spans="1:3" ht="12.75">
      <c r="A337" s="7"/>
      <c r="B337" s="7"/>
      <c r="C337" s="7"/>
    </row>
    <row r="338" spans="1:3" ht="12.75">
      <c r="A338" s="7"/>
      <c r="B338" s="7"/>
      <c r="C338" s="7"/>
    </row>
    <row r="339" spans="1:3" ht="12.75">
      <c r="A339" s="7"/>
      <c r="B339" s="7"/>
      <c r="C339" s="7"/>
    </row>
    <row r="340" spans="1:3" ht="12.75">
      <c r="A340" s="7"/>
      <c r="B340" s="7"/>
      <c r="C340" s="7"/>
    </row>
    <row r="341" spans="1:3" ht="12.75">
      <c r="A341" s="7"/>
      <c r="B341" s="7"/>
      <c r="C341" s="7"/>
    </row>
    <row r="342" spans="1:3" ht="12.75">
      <c r="A342" s="7"/>
      <c r="B342" s="7"/>
      <c r="C342" s="7"/>
    </row>
    <row r="343" spans="1:3" ht="12.75">
      <c r="A343" s="7"/>
      <c r="B343" s="7"/>
      <c r="C343" s="7"/>
    </row>
    <row r="344" spans="1:3" ht="12.75">
      <c r="A344" s="7"/>
      <c r="B344" s="7"/>
      <c r="C344" s="7"/>
    </row>
    <row r="345" spans="1:3" ht="12.75">
      <c r="A345" s="7"/>
      <c r="B345" s="7"/>
      <c r="C345" s="7"/>
    </row>
    <row r="346" spans="1:3" ht="12.75">
      <c r="A346" s="7"/>
      <c r="B346" s="7"/>
      <c r="C346" s="7"/>
    </row>
    <row r="347" spans="1:3" ht="12.75">
      <c r="A347" s="7"/>
      <c r="B347" s="7"/>
      <c r="C347" s="7"/>
    </row>
    <row r="348" spans="1:3" ht="12.75">
      <c r="A348" s="7"/>
      <c r="B348" s="7"/>
      <c r="C348" s="7"/>
    </row>
    <row r="349" spans="1:3" ht="12.75">
      <c r="A349" s="7"/>
      <c r="B349" s="7"/>
      <c r="C349" s="7"/>
    </row>
    <row r="350" spans="1:3" ht="12.75">
      <c r="A350" s="7"/>
      <c r="B350" s="7"/>
      <c r="C350" s="7"/>
    </row>
    <row r="351" spans="1:3" ht="12.75">
      <c r="A351" s="7"/>
      <c r="B351" s="7"/>
      <c r="C351" s="7"/>
    </row>
    <row r="352" spans="1:3" ht="12.75">
      <c r="A352" s="7"/>
      <c r="B352" s="7"/>
      <c r="C352" s="7"/>
    </row>
    <row r="353" spans="1:3" ht="12.75">
      <c r="A353" s="7"/>
      <c r="B353" s="7"/>
      <c r="C353" s="7"/>
    </row>
    <row r="354" spans="1:3" ht="12.75">
      <c r="A354" s="7"/>
      <c r="B354" s="7"/>
      <c r="C354" s="7"/>
    </row>
    <row r="355" spans="1:3" ht="12.75">
      <c r="A355" s="7"/>
      <c r="B355" s="7"/>
      <c r="C355" s="7"/>
    </row>
    <row r="356" spans="1:3" ht="12.75">
      <c r="A356" s="7"/>
      <c r="B356" s="7"/>
      <c r="C356" s="7"/>
    </row>
    <row r="357" spans="1:3" ht="12.75">
      <c r="A357" s="7"/>
      <c r="B357" s="7"/>
      <c r="C357" s="7"/>
    </row>
    <row r="358" spans="1:3" ht="12.75">
      <c r="A358" s="7"/>
      <c r="B358" s="7"/>
      <c r="C358" s="7"/>
    </row>
    <row r="359" spans="1:3" ht="12.75">
      <c r="A359" s="7"/>
      <c r="B359" s="7"/>
      <c r="C359" s="7"/>
    </row>
    <row r="360" spans="1:3" ht="12.75">
      <c r="A360" s="7"/>
      <c r="B360" s="7"/>
      <c r="C360" s="7"/>
    </row>
    <row r="361" spans="1:3" ht="12.75">
      <c r="A361" s="7"/>
      <c r="B361" s="7"/>
      <c r="C361" s="7"/>
    </row>
    <row r="362" spans="1:3" ht="12.75">
      <c r="A362" s="7"/>
      <c r="B362" s="7"/>
      <c r="C362" s="7"/>
    </row>
    <row r="363" spans="1:3" ht="12.75">
      <c r="A363" s="7"/>
      <c r="B363" s="7"/>
      <c r="C363" s="7"/>
    </row>
    <row r="364" spans="1:3" ht="12.75">
      <c r="A364" s="7"/>
      <c r="B364" s="7"/>
      <c r="C364" s="7"/>
    </row>
    <row r="365" spans="1:3" ht="12.75">
      <c r="A365" s="7"/>
      <c r="B365" s="7"/>
      <c r="C365" s="7"/>
    </row>
    <row r="366" spans="1:3" ht="12.75">
      <c r="A366" s="7"/>
      <c r="B366" s="7"/>
      <c r="C366" s="7"/>
    </row>
    <row r="367" spans="1:3" ht="12.75">
      <c r="A367" s="7"/>
      <c r="B367" s="7"/>
      <c r="C367" s="7"/>
    </row>
    <row r="368" spans="1:3" ht="12.75">
      <c r="A368" s="7"/>
      <c r="B368" s="7"/>
      <c r="C368" s="7"/>
    </row>
    <row r="369" spans="1:3" ht="12.75">
      <c r="A369" s="7"/>
      <c r="B369" s="7"/>
      <c r="C369" s="7"/>
    </row>
    <row r="370" spans="1:3" ht="12.75">
      <c r="A370" s="7"/>
      <c r="B370" s="7"/>
      <c r="C370" s="7"/>
    </row>
    <row r="371" spans="1:3" ht="12.75">
      <c r="A371" s="7"/>
      <c r="B371" s="7"/>
      <c r="C371" s="7"/>
    </row>
    <row r="372" spans="1:3" ht="12.75">
      <c r="A372" s="7"/>
      <c r="B372" s="7"/>
      <c r="C372" s="7"/>
    </row>
    <row r="373" spans="1:3" ht="12.75">
      <c r="A373" s="7"/>
      <c r="B373" s="7"/>
      <c r="C373" s="7"/>
    </row>
    <row r="374" spans="1:3" ht="12.75">
      <c r="A374" s="7"/>
      <c r="B374" s="7"/>
      <c r="C374" s="7"/>
    </row>
    <row r="375" spans="1:3" ht="12.75">
      <c r="A375" s="7"/>
      <c r="B375" s="7"/>
      <c r="C375" s="7"/>
    </row>
    <row r="376" spans="1:3" ht="12.75">
      <c r="A376" s="7"/>
      <c r="B376" s="7"/>
      <c r="C376" s="7"/>
    </row>
    <row r="377" spans="1:3" ht="12.75">
      <c r="A377" s="7"/>
      <c r="B377" s="7"/>
      <c r="C377" s="7"/>
    </row>
    <row r="378" spans="1:3" ht="12.75">
      <c r="A378" s="7"/>
      <c r="B378" s="7"/>
      <c r="C378" s="7"/>
    </row>
    <row r="379" spans="1:3" ht="12.75">
      <c r="A379" s="7"/>
      <c r="B379" s="7"/>
      <c r="C379" s="7"/>
    </row>
    <row r="380" spans="1:3" ht="12.75">
      <c r="A380" s="7"/>
      <c r="B380" s="7"/>
      <c r="C380" s="7"/>
    </row>
    <row r="381" spans="1:3" ht="12.75">
      <c r="A381" s="7"/>
      <c r="B381" s="7"/>
      <c r="C381" s="7"/>
    </row>
    <row r="382" spans="1:3" ht="12.75">
      <c r="A382" s="7"/>
      <c r="B382" s="7"/>
      <c r="C382" s="7"/>
    </row>
    <row r="383" spans="1:3" ht="12.75">
      <c r="A383" s="7"/>
      <c r="B383" s="7"/>
      <c r="C383" s="7"/>
    </row>
    <row r="384" spans="1:3" ht="12.75">
      <c r="A384" s="7"/>
      <c r="B384" s="7"/>
      <c r="C384" s="7"/>
    </row>
    <row r="385" spans="1:3" ht="12.75">
      <c r="A385" s="7"/>
      <c r="B385" s="7"/>
      <c r="C385" s="7"/>
    </row>
    <row r="386" spans="1:3" ht="12.75">
      <c r="A386" s="7"/>
      <c r="B386" s="7"/>
      <c r="C386" s="7"/>
    </row>
    <row r="387" spans="1:3" ht="12.75">
      <c r="A387" s="7"/>
      <c r="B387" s="7"/>
      <c r="C387" s="7"/>
    </row>
    <row r="388" spans="1:3" ht="12.75">
      <c r="A388" s="7"/>
      <c r="B388" s="7"/>
      <c r="C388" s="7"/>
    </row>
    <row r="389" spans="1:3" ht="12.75">
      <c r="A389" s="7"/>
      <c r="B389" s="7"/>
      <c r="C389" s="7"/>
    </row>
    <row r="390" spans="1:3" ht="12.75">
      <c r="A390" s="7"/>
      <c r="B390" s="7"/>
      <c r="C390" s="7"/>
    </row>
    <row r="391" spans="1:3" ht="12.75">
      <c r="A391" s="7"/>
      <c r="B391" s="7"/>
      <c r="C391" s="7"/>
    </row>
    <row r="392" spans="1:3" ht="12.75">
      <c r="A392" s="7"/>
      <c r="B392" s="7"/>
      <c r="C392" s="7"/>
    </row>
    <row r="393" spans="1:3" ht="12.75">
      <c r="A393" s="7"/>
      <c r="B393" s="7"/>
      <c r="C393" s="7"/>
    </row>
    <row r="394" spans="1:3" ht="12.75">
      <c r="A394" s="7"/>
      <c r="B394" s="7"/>
      <c r="C394" s="7"/>
    </row>
    <row r="395" spans="1:3" ht="12.75">
      <c r="A395" s="7"/>
      <c r="B395" s="7"/>
      <c r="C395" s="7"/>
    </row>
    <row r="396" spans="1:3" ht="12.75">
      <c r="A396" s="7"/>
      <c r="B396" s="7"/>
      <c r="C396" s="7"/>
    </row>
    <row r="397" spans="1:3" ht="12.75">
      <c r="A397" s="7"/>
      <c r="B397" s="7"/>
      <c r="C397" s="7"/>
    </row>
    <row r="398" spans="1:3" ht="12.75">
      <c r="A398" s="7"/>
      <c r="B398" s="7"/>
      <c r="C398" s="7"/>
    </row>
    <row r="399" spans="1:3" ht="12.75">
      <c r="A399" s="7"/>
      <c r="B399" s="7"/>
      <c r="C399" s="7"/>
    </row>
    <row r="400" spans="1:3" ht="12.75">
      <c r="A400" s="7"/>
      <c r="B400" s="7"/>
      <c r="C400" s="7"/>
    </row>
    <row r="401" spans="1:3" ht="12.75">
      <c r="A401" s="7"/>
      <c r="B401" s="7"/>
      <c r="C401" s="7"/>
    </row>
    <row r="402" spans="1:3" ht="12.75">
      <c r="A402" s="7"/>
      <c r="B402" s="7"/>
      <c r="C402" s="7"/>
    </row>
    <row r="403" spans="1:3" ht="12.75">
      <c r="A403" s="7"/>
      <c r="B403" s="7"/>
      <c r="C403" s="7"/>
    </row>
    <row r="404" spans="1:3" ht="12.75">
      <c r="A404" s="7"/>
      <c r="B404" s="7"/>
      <c r="C404" s="7"/>
    </row>
    <row r="405" spans="1:3" ht="12.75">
      <c r="A405" s="7"/>
      <c r="B405" s="7"/>
      <c r="C405" s="7"/>
    </row>
    <row r="406" spans="1:3" ht="12.75">
      <c r="A406" s="7"/>
      <c r="B406" s="7"/>
      <c r="C406" s="7"/>
    </row>
    <row r="407" spans="1:3" ht="12.75">
      <c r="A407" s="7"/>
      <c r="B407" s="7"/>
      <c r="C407" s="7"/>
    </row>
    <row r="408" spans="1:3" ht="12.75">
      <c r="A408" s="7"/>
      <c r="B408" s="7"/>
      <c r="C408" s="7"/>
    </row>
    <row r="409" spans="1:3" ht="12.75">
      <c r="A409" s="7"/>
      <c r="B409" s="7"/>
      <c r="C409" s="7"/>
    </row>
    <row r="410" spans="1:3" ht="12.75">
      <c r="A410" s="7"/>
      <c r="B410" s="7"/>
      <c r="C410" s="7"/>
    </row>
    <row r="411" spans="1:3" ht="12.75">
      <c r="A411" s="7"/>
      <c r="B411" s="7"/>
      <c r="C411" s="7"/>
    </row>
    <row r="412" spans="1:3" ht="12.75">
      <c r="A412" s="7"/>
      <c r="B412" s="7"/>
      <c r="C412" s="7"/>
    </row>
    <row r="413" spans="1:3" ht="12.75">
      <c r="A413" s="7"/>
      <c r="B413" s="7"/>
      <c r="C413" s="7"/>
    </row>
    <row r="414" spans="1:3" ht="12.75">
      <c r="A414" s="7"/>
      <c r="B414" s="7"/>
      <c r="C414" s="7"/>
    </row>
    <row r="415" spans="1:3" ht="12.75">
      <c r="A415" s="7"/>
      <c r="B415" s="7"/>
      <c r="C415" s="7"/>
    </row>
    <row r="416" spans="1:3" ht="12.75">
      <c r="A416" s="7"/>
      <c r="B416" s="7"/>
      <c r="C416" s="7"/>
    </row>
    <row r="417" spans="1:3" ht="12.75">
      <c r="A417" s="7"/>
      <c r="B417" s="7"/>
      <c r="C417" s="7"/>
    </row>
    <row r="418" spans="1:3" ht="12.75">
      <c r="A418" s="7"/>
      <c r="B418" s="7"/>
      <c r="C418" s="7"/>
    </row>
    <row r="419" spans="1:3" ht="12.75">
      <c r="A419" s="7"/>
      <c r="B419" s="7"/>
      <c r="C419" s="7"/>
    </row>
    <row r="420" spans="1:3" ht="12.75">
      <c r="A420" s="7"/>
      <c r="B420" s="7"/>
      <c r="C420" s="7"/>
    </row>
    <row r="421" spans="1:3" ht="12.75">
      <c r="A421" s="7"/>
      <c r="B421" s="7"/>
      <c r="C421" s="7"/>
    </row>
    <row r="422" spans="1:3" ht="12.75">
      <c r="A422" s="7"/>
      <c r="B422" s="7"/>
      <c r="C422" s="7"/>
    </row>
    <row r="423" spans="1:3" ht="12.75">
      <c r="A423" s="7"/>
      <c r="B423" s="7"/>
      <c r="C423" s="7"/>
    </row>
    <row r="424" spans="1:3" ht="12.75">
      <c r="A424" s="7"/>
      <c r="B424" s="7"/>
      <c r="C424" s="7"/>
    </row>
    <row r="425" spans="1:3" ht="12.75">
      <c r="A425" s="7"/>
      <c r="B425" s="7"/>
      <c r="C425" s="7"/>
    </row>
    <row r="426" spans="1:3" ht="12.75">
      <c r="A426" s="7"/>
      <c r="B426" s="7"/>
      <c r="C426" s="7"/>
    </row>
    <row r="427" spans="1:3" ht="12.75">
      <c r="A427" s="7"/>
      <c r="B427" s="7"/>
      <c r="C427" s="7"/>
    </row>
    <row r="428" spans="1:3" ht="12.75">
      <c r="A428" s="7"/>
      <c r="B428" s="7"/>
      <c r="C428" s="7"/>
    </row>
    <row r="429" spans="1:3" ht="12.75">
      <c r="A429" s="7"/>
      <c r="B429" s="7"/>
      <c r="C429" s="7"/>
    </row>
    <row r="430" spans="1:3" ht="12.75">
      <c r="A430" s="7"/>
      <c r="B430" s="7"/>
      <c r="C430" s="7"/>
    </row>
    <row r="431" spans="1:3" ht="12.75">
      <c r="A431" s="7"/>
      <c r="B431" s="7"/>
      <c r="C431" s="7"/>
    </row>
    <row r="432" spans="1:3" ht="12.75">
      <c r="A432" s="7"/>
      <c r="B432" s="7"/>
      <c r="C432" s="7"/>
    </row>
    <row r="433" spans="1:3" ht="12.75">
      <c r="A433" s="7"/>
      <c r="B433" s="7"/>
      <c r="C433" s="7"/>
    </row>
    <row r="434" spans="1:3" ht="12.75">
      <c r="A434" s="7"/>
      <c r="B434" s="7"/>
      <c r="C434" s="7"/>
    </row>
    <row r="435" spans="1:3" ht="12.75">
      <c r="A435" s="7"/>
      <c r="B435" s="7"/>
      <c r="C435" s="7"/>
    </row>
    <row r="436" spans="1:3" ht="12.75">
      <c r="A436" s="7"/>
      <c r="B436" s="7"/>
      <c r="C436" s="7"/>
    </row>
    <row r="437" spans="1:3" ht="12.75">
      <c r="A437" s="7"/>
      <c r="B437" s="7"/>
      <c r="C437" s="7"/>
    </row>
    <row r="438" spans="1:3" ht="12.75">
      <c r="A438" s="7"/>
      <c r="B438" s="7"/>
      <c r="C438" s="7"/>
    </row>
    <row r="439" spans="1:3" ht="12.75">
      <c r="A439" s="7"/>
      <c r="B439" s="7"/>
      <c r="C439" s="7"/>
    </row>
    <row r="440" spans="1:3" ht="12.75">
      <c r="A440" s="7"/>
      <c r="B440" s="7"/>
      <c r="C440" s="7"/>
    </row>
    <row r="441" spans="1:3" ht="12.75">
      <c r="A441" s="7"/>
      <c r="B441" s="7"/>
      <c r="C441" s="7"/>
    </row>
    <row r="442" spans="1:3" ht="12.75">
      <c r="A442" s="7"/>
      <c r="B442" s="7"/>
      <c r="C442" s="7"/>
    </row>
    <row r="443" spans="1:3" ht="12.75">
      <c r="A443" s="7"/>
      <c r="B443" s="7"/>
      <c r="C443" s="7"/>
    </row>
    <row r="444" spans="1:3" ht="12.75">
      <c r="A444" s="7"/>
      <c r="B444" s="7"/>
      <c r="C444" s="7"/>
    </row>
    <row r="445" spans="1:3" ht="12.75">
      <c r="A445" s="7"/>
      <c r="B445" s="7"/>
      <c r="C445" s="7"/>
    </row>
    <row r="446" spans="1:3" ht="12.75">
      <c r="A446" s="7"/>
      <c r="B446" s="7"/>
      <c r="C446" s="7"/>
    </row>
    <row r="447" spans="1:3" ht="12.75">
      <c r="A447" s="7"/>
      <c r="B447" s="7"/>
      <c r="C447" s="7"/>
    </row>
    <row r="448" spans="1:3" ht="12.75">
      <c r="A448" s="7"/>
      <c r="B448" s="7"/>
      <c r="C448" s="7"/>
    </row>
    <row r="449" spans="1:3" ht="12.75">
      <c r="A449" s="7"/>
      <c r="B449" s="7"/>
      <c r="C449" s="7"/>
    </row>
    <row r="450" spans="1:3" ht="12.75">
      <c r="A450" s="7"/>
      <c r="B450" s="7"/>
      <c r="C450" s="7"/>
    </row>
    <row r="451" spans="1:3" ht="12.75">
      <c r="A451" s="7"/>
      <c r="B451" s="7"/>
      <c r="C451" s="7"/>
    </row>
    <row r="452" spans="1:3" ht="12.75">
      <c r="A452" s="7"/>
      <c r="B452" s="7"/>
      <c r="C452" s="7"/>
    </row>
    <row r="453" spans="1:3" ht="12.75">
      <c r="A453" s="7"/>
      <c r="B453" s="7"/>
      <c r="C453" s="7"/>
    </row>
    <row r="454" spans="1:3" ht="12.75">
      <c r="A454" s="7"/>
      <c r="B454" s="7"/>
      <c r="C454" s="7"/>
    </row>
    <row r="455" spans="1:3" ht="12.75">
      <c r="A455" s="7"/>
      <c r="B455" s="7"/>
      <c r="C455" s="7"/>
    </row>
    <row r="456" spans="1:3" ht="12.75">
      <c r="A456" s="7"/>
      <c r="B456" s="7"/>
      <c r="C456" s="7"/>
    </row>
    <row r="457" spans="1:3" ht="12.75">
      <c r="A457" s="7"/>
      <c r="B457" s="7"/>
      <c r="C457" s="7"/>
    </row>
    <row r="458" spans="1:3" ht="12.75">
      <c r="A458" s="7"/>
      <c r="B458" s="7"/>
      <c r="C458" s="7"/>
    </row>
    <row r="459" spans="1:3" ht="12.75">
      <c r="A459" s="7"/>
      <c r="B459" s="7"/>
      <c r="C459" s="7"/>
    </row>
    <row r="460" spans="1:3" ht="12.75">
      <c r="A460" s="7"/>
      <c r="B460" s="7"/>
      <c r="C460" s="7"/>
    </row>
    <row r="461" spans="1:3" ht="12.75">
      <c r="A461" s="7"/>
      <c r="B461" s="7"/>
      <c r="C461" s="7"/>
    </row>
    <row r="462" spans="1:3" ht="12.75">
      <c r="A462" s="7"/>
      <c r="B462" s="7"/>
      <c r="C462" s="7"/>
    </row>
    <row r="463" spans="1:3" ht="12.75">
      <c r="A463" s="7"/>
      <c r="B463" s="7"/>
      <c r="C463" s="7"/>
    </row>
    <row r="464" spans="1:3" ht="12.75">
      <c r="A464" s="7"/>
      <c r="B464" s="7"/>
      <c r="C464" s="7"/>
    </row>
    <row r="465" spans="1:3" ht="12.75">
      <c r="A465" s="7"/>
      <c r="B465" s="7"/>
      <c r="C465" s="7"/>
    </row>
    <row r="466" spans="1:3" ht="12.75">
      <c r="A466" s="7"/>
      <c r="B466" s="7"/>
      <c r="C466" s="7"/>
    </row>
    <row r="467" spans="1:3" ht="12.75">
      <c r="A467" s="7"/>
      <c r="B467" s="7"/>
      <c r="C467" s="7"/>
    </row>
    <row r="468" spans="1:3" ht="12.75">
      <c r="A468" s="7"/>
      <c r="B468" s="7"/>
      <c r="C468" s="7"/>
    </row>
    <row r="469" spans="1:3" ht="12.75">
      <c r="A469" s="7"/>
      <c r="B469" s="7"/>
      <c r="C469" s="7"/>
    </row>
    <row r="470" spans="1:3" ht="12.75">
      <c r="A470" s="7"/>
      <c r="B470" s="7"/>
      <c r="C470" s="7"/>
    </row>
    <row r="471" spans="1:3" ht="12.75">
      <c r="A471" s="7"/>
      <c r="B471" s="7"/>
      <c r="C471" s="7"/>
    </row>
    <row r="472" spans="1:3" ht="12.75">
      <c r="A472" s="7"/>
      <c r="B472" s="7"/>
      <c r="C472" s="7"/>
    </row>
    <row r="473" spans="1:3" ht="12.75">
      <c r="A473" s="7"/>
      <c r="B473" s="7"/>
      <c r="C473" s="7"/>
    </row>
    <row r="474" spans="1:3" ht="12.75">
      <c r="A474" s="7"/>
      <c r="B474" s="7"/>
      <c r="C474" s="7"/>
    </row>
    <row r="475" spans="1:3" ht="12.75">
      <c r="A475" s="7"/>
      <c r="B475" s="7"/>
      <c r="C475" s="7"/>
    </row>
    <row r="476" spans="1:3" ht="12.75">
      <c r="A476" s="7"/>
      <c r="B476" s="7"/>
      <c r="C476" s="7"/>
    </row>
    <row r="477" spans="1:3" ht="12.75">
      <c r="A477" s="7"/>
      <c r="B477" s="7"/>
      <c r="C477" s="7"/>
    </row>
    <row r="478" spans="1:3" ht="12.75">
      <c r="A478" s="7"/>
      <c r="B478" s="7"/>
      <c r="C478" s="7"/>
    </row>
    <row r="479" spans="1:3" ht="12.75">
      <c r="A479" s="7"/>
      <c r="B479" s="7"/>
      <c r="C479" s="7"/>
    </row>
    <row r="480" spans="1:3" ht="12.75">
      <c r="A480" s="7"/>
      <c r="B480" s="7"/>
      <c r="C480" s="7"/>
    </row>
    <row r="481" spans="1:3" ht="12.75">
      <c r="A481" s="7"/>
      <c r="B481" s="7"/>
      <c r="C481" s="7"/>
    </row>
    <row r="482" spans="1:3" ht="12.75">
      <c r="A482" s="7"/>
      <c r="B482" s="7"/>
      <c r="C482" s="7"/>
    </row>
    <row r="483" spans="1:3" ht="12.75">
      <c r="A483" s="7"/>
      <c r="B483" s="7"/>
      <c r="C483" s="7"/>
    </row>
    <row r="484" spans="1:3" ht="12.75">
      <c r="A484" s="7"/>
      <c r="B484" s="7"/>
      <c r="C484" s="7"/>
    </row>
    <row r="485" spans="1:3" ht="12.75">
      <c r="A485" s="7"/>
      <c r="B485" s="7"/>
      <c r="C485" s="7"/>
    </row>
    <row r="486" spans="1:3" ht="12.75">
      <c r="A486" s="7"/>
      <c r="B486" s="7"/>
      <c r="C486" s="7"/>
    </row>
    <row r="487" spans="1:3" ht="12.75">
      <c r="A487" s="7"/>
      <c r="B487" s="7"/>
      <c r="C487" s="7"/>
    </row>
    <row r="488" spans="1:3" ht="12.75">
      <c r="A488" s="7"/>
      <c r="B488" s="7"/>
      <c r="C488" s="7"/>
    </row>
    <row r="489" spans="1:3" ht="12.75">
      <c r="A489" s="7"/>
      <c r="B489" s="7"/>
      <c r="C489" s="7"/>
    </row>
    <row r="490" spans="1:3" ht="12.75">
      <c r="A490" s="7"/>
      <c r="B490" s="7"/>
      <c r="C490" s="7"/>
    </row>
    <row r="491" spans="1:3" ht="12.75">
      <c r="A491" s="7"/>
      <c r="B491" s="7"/>
      <c r="C491" s="7"/>
    </row>
    <row r="492" spans="1:3" ht="12.75">
      <c r="A492" s="7"/>
      <c r="B492" s="7"/>
      <c r="C492" s="7"/>
    </row>
    <row r="493" spans="1:3" ht="12.75">
      <c r="A493" s="7"/>
      <c r="B493" s="7"/>
      <c r="C493" s="7"/>
    </row>
    <row r="494" spans="1:3" ht="12.75">
      <c r="A494" s="7"/>
      <c r="B494" s="7"/>
      <c r="C494" s="7"/>
    </row>
    <row r="495" spans="1:3" ht="12.75">
      <c r="A495" s="7"/>
      <c r="B495" s="7"/>
      <c r="C495" s="7"/>
    </row>
    <row r="496" spans="1:3" ht="12.75">
      <c r="A496" s="7"/>
      <c r="B496" s="7"/>
      <c r="C496" s="7"/>
    </row>
    <row r="497" spans="1:3" ht="12.75">
      <c r="A497" s="7"/>
      <c r="B497" s="7"/>
      <c r="C497" s="7"/>
    </row>
    <row r="498" spans="1:3" ht="12.75">
      <c r="A498" s="7"/>
      <c r="B498" s="7"/>
      <c r="C498" s="7"/>
    </row>
    <row r="499" spans="1:3" ht="12.75">
      <c r="A499" s="7"/>
      <c r="B499" s="7"/>
      <c r="C499" s="7"/>
    </row>
    <row r="500" spans="1:3" ht="12.75">
      <c r="A500" s="7"/>
      <c r="B500" s="7"/>
      <c r="C500" s="7"/>
    </row>
    <row r="501" spans="1:3" ht="12.75">
      <c r="A501" s="7"/>
      <c r="B501" s="7"/>
      <c r="C501" s="7"/>
    </row>
    <row r="502" spans="1:3" ht="12.75">
      <c r="A502" s="7"/>
      <c r="B502" s="7"/>
      <c r="C502" s="7"/>
    </row>
    <row r="503" spans="1:3" ht="12.75">
      <c r="A503" s="7"/>
      <c r="B503" s="7"/>
      <c r="C503" s="7"/>
    </row>
    <row r="504" spans="1:3" ht="12.75">
      <c r="A504" s="7"/>
      <c r="B504" s="7"/>
      <c r="C504" s="7"/>
    </row>
    <row r="505" spans="1:3" ht="12.75">
      <c r="A505" s="7"/>
      <c r="B505" s="7"/>
      <c r="C505" s="7"/>
    </row>
    <row r="506" spans="1:3" ht="12.75">
      <c r="A506" s="7"/>
      <c r="B506" s="7"/>
      <c r="C506" s="7"/>
    </row>
    <row r="507" spans="1:3" ht="12.75">
      <c r="A507" s="7"/>
      <c r="B507" s="7"/>
      <c r="C507" s="7"/>
    </row>
    <row r="508" spans="1:3" ht="12.75">
      <c r="A508" s="7"/>
      <c r="B508" s="7"/>
      <c r="C508" s="7"/>
    </row>
    <row r="509" spans="1:3" ht="12.75">
      <c r="A509" s="7"/>
      <c r="B509" s="7"/>
      <c r="C509" s="7"/>
    </row>
    <row r="510" spans="1:3" ht="12.75">
      <c r="A510" s="7"/>
      <c r="B510" s="7"/>
      <c r="C510" s="7"/>
    </row>
    <row r="511" spans="1:3" ht="12.75">
      <c r="A511" s="7"/>
      <c r="B511" s="7"/>
      <c r="C511" s="7"/>
    </row>
    <row r="512" spans="1:3" ht="12.75">
      <c r="A512" s="7"/>
      <c r="B512" s="7"/>
      <c r="C512" s="7"/>
    </row>
    <row r="513" spans="1:3" ht="12.75">
      <c r="A513" s="7"/>
      <c r="B513" s="7"/>
      <c r="C513" s="7"/>
    </row>
    <row r="514" spans="1:3" ht="12.75">
      <c r="A514" s="7"/>
      <c r="B514" s="7"/>
      <c r="C514" s="7"/>
    </row>
    <row r="515" spans="1:3" ht="12.75">
      <c r="A515" s="7"/>
      <c r="B515" s="7"/>
      <c r="C515" s="7"/>
    </row>
    <row r="516" spans="1:3" ht="12.75">
      <c r="A516" s="7"/>
      <c r="B516" s="7"/>
      <c r="C516" s="7"/>
    </row>
    <row r="517" spans="1:3" ht="12.75">
      <c r="A517" s="7"/>
      <c r="B517" s="7"/>
      <c r="C517" s="7"/>
    </row>
    <row r="518" spans="1:3" ht="12.75">
      <c r="A518" s="7"/>
      <c r="B518" s="7"/>
      <c r="C518" s="7"/>
    </row>
    <row r="519" spans="1:3" ht="12.75">
      <c r="A519" s="7"/>
      <c r="B519" s="7"/>
      <c r="C519" s="7"/>
    </row>
    <row r="520" spans="1:3" ht="12.75">
      <c r="A520" s="7"/>
      <c r="B520" s="7"/>
      <c r="C520" s="7"/>
    </row>
    <row r="521" spans="1:3" ht="12.75">
      <c r="A521" s="7"/>
      <c r="B521" s="7"/>
      <c r="C521" s="7"/>
    </row>
    <row r="522" spans="1:3" ht="12.75">
      <c r="A522" s="7"/>
      <c r="B522" s="7"/>
      <c r="C522" s="7"/>
    </row>
    <row r="523" spans="1:3" ht="12.75">
      <c r="A523" s="7"/>
      <c r="B523" s="7"/>
      <c r="C523" s="7"/>
    </row>
    <row r="524" spans="1:3" ht="12.75">
      <c r="A524" s="7"/>
      <c r="B524" s="7"/>
      <c r="C524" s="7"/>
    </row>
    <row r="525" spans="1:3" ht="12.75">
      <c r="A525" s="7"/>
      <c r="B525" s="7"/>
      <c r="C525" s="7"/>
    </row>
    <row r="526" spans="1:3" ht="12.75">
      <c r="A526" s="7"/>
      <c r="B526" s="7"/>
      <c r="C526" s="7"/>
    </row>
    <row r="527" spans="1:3" ht="12.75">
      <c r="A527" s="7"/>
      <c r="B527" s="7"/>
      <c r="C527" s="7"/>
    </row>
    <row r="528" spans="1:3" ht="12.75">
      <c r="A528" s="7"/>
      <c r="B528" s="7"/>
      <c r="C528" s="7"/>
    </row>
    <row r="529" spans="1:3" ht="12.75">
      <c r="A529" s="7"/>
      <c r="B529" s="7"/>
      <c r="C529" s="7"/>
    </row>
    <row r="530" spans="1:3" ht="12.75">
      <c r="A530" s="7"/>
      <c r="B530" s="7"/>
      <c r="C530" s="7"/>
    </row>
    <row r="531" spans="1:3" ht="12.75">
      <c r="A531" s="7"/>
      <c r="B531" s="7"/>
      <c r="C531" s="7"/>
    </row>
    <row r="532" spans="1:3" ht="12.75">
      <c r="A532" s="7"/>
      <c r="B532" s="7"/>
      <c r="C532" s="7"/>
    </row>
    <row r="533" spans="1:3" ht="12.75">
      <c r="A533" s="7"/>
      <c r="B533" s="7"/>
      <c r="C533" s="7"/>
    </row>
    <row r="534" spans="1:3" ht="12.75">
      <c r="A534" s="7"/>
      <c r="B534" s="7"/>
      <c r="C534" s="7"/>
    </row>
    <row r="535" spans="1:3" ht="12.75">
      <c r="A535" s="7"/>
      <c r="B535" s="7"/>
      <c r="C535" s="7"/>
    </row>
    <row r="536" spans="1:3" ht="12.75">
      <c r="A536" s="7"/>
      <c r="B536" s="7"/>
      <c r="C536" s="7"/>
    </row>
    <row r="537" spans="1:3" ht="12.75">
      <c r="A537" s="7"/>
      <c r="B537" s="7"/>
      <c r="C537" s="7"/>
    </row>
    <row r="538" spans="1:3" ht="12.75">
      <c r="A538" s="7"/>
      <c r="B538" s="7"/>
      <c r="C538" s="7"/>
    </row>
    <row r="539" spans="1:3" ht="12.75">
      <c r="A539" s="7"/>
      <c r="B539" s="7"/>
      <c r="C539" s="7"/>
    </row>
    <row r="540" spans="1:3" ht="12.75">
      <c r="A540" s="7"/>
      <c r="B540" s="7"/>
      <c r="C540" s="7"/>
    </row>
    <row r="541" spans="1:3" ht="12.75">
      <c r="A541" s="7"/>
      <c r="B541" s="7"/>
      <c r="C541" s="7"/>
    </row>
    <row r="542" spans="1:3" ht="12.75">
      <c r="A542" s="7"/>
      <c r="B542" s="7"/>
      <c r="C542" s="7"/>
    </row>
    <row r="543" spans="1:3" ht="12.75">
      <c r="A543" s="7"/>
      <c r="B543" s="7"/>
      <c r="C543" s="7"/>
    </row>
    <row r="544" spans="1:3" ht="12.75">
      <c r="A544" s="7"/>
      <c r="B544" s="7"/>
      <c r="C544" s="7"/>
    </row>
    <row r="545" spans="1:3" ht="12.75">
      <c r="A545" s="7"/>
      <c r="B545" s="7"/>
      <c r="C545" s="7"/>
    </row>
    <row r="546" spans="1:3" ht="12.75">
      <c r="A546" s="7"/>
      <c r="B546" s="7"/>
      <c r="C546" s="7"/>
    </row>
    <row r="547" spans="1:3" ht="12.75">
      <c r="A547" s="7"/>
      <c r="B547" s="7"/>
      <c r="C547" s="7"/>
    </row>
    <row r="548" spans="1:3" ht="12.75">
      <c r="A548" s="7"/>
      <c r="B548" s="7"/>
      <c r="C548" s="7"/>
    </row>
    <row r="549" spans="1:3" ht="12.75">
      <c r="A549" s="7"/>
      <c r="B549" s="7"/>
      <c r="C549" s="7"/>
    </row>
    <row r="550" spans="1:3" ht="12.75">
      <c r="A550" s="7"/>
      <c r="B550" s="7"/>
      <c r="C550" s="7"/>
    </row>
    <row r="551" spans="1:3" ht="12.75">
      <c r="A551" s="7"/>
      <c r="B551" s="7"/>
      <c r="C551" s="7"/>
    </row>
    <row r="552" spans="1:3" ht="12.75">
      <c r="A552" s="7"/>
      <c r="B552" s="7"/>
      <c r="C552" s="7"/>
    </row>
    <row r="553" spans="1:3" ht="12.75">
      <c r="A553" s="7"/>
      <c r="B553" s="7"/>
      <c r="C553" s="7"/>
    </row>
    <row r="554" spans="1:3" ht="12.75">
      <c r="A554" s="7"/>
      <c r="B554" s="7"/>
      <c r="C554" s="7"/>
    </row>
    <row r="555" spans="1:3" ht="12.75">
      <c r="A555" s="7"/>
      <c r="B555" s="7"/>
      <c r="C555" s="7"/>
    </row>
    <row r="556" spans="1:3" ht="12.75">
      <c r="A556" s="7"/>
      <c r="B556" s="7"/>
      <c r="C556" s="7"/>
    </row>
    <row r="557" spans="1:3" ht="12.75">
      <c r="A557" s="7"/>
      <c r="B557" s="7"/>
      <c r="C557" s="7"/>
    </row>
    <row r="558" spans="1:3" ht="12.75">
      <c r="A558" s="7"/>
      <c r="B558" s="7"/>
      <c r="C558" s="7"/>
    </row>
    <row r="559" spans="1:3" ht="12.75">
      <c r="A559" s="7"/>
      <c r="B559" s="7"/>
      <c r="C559" s="7"/>
    </row>
    <row r="560" spans="1:3" ht="12.75">
      <c r="A560" s="7"/>
      <c r="B560" s="7"/>
      <c r="C560" s="7"/>
    </row>
    <row r="561" spans="1:3" ht="12.75">
      <c r="A561" s="7"/>
      <c r="B561" s="7"/>
      <c r="C561" s="7"/>
    </row>
    <row r="562" spans="1:3" ht="12.75">
      <c r="A562" s="7"/>
      <c r="B562" s="7"/>
      <c r="C562" s="7"/>
    </row>
    <row r="563" spans="1:3" ht="12.75">
      <c r="A563" s="7"/>
      <c r="B563" s="7"/>
      <c r="C563" s="7"/>
    </row>
    <row r="564" spans="1:3" ht="12.75">
      <c r="A564" s="7"/>
      <c r="B564" s="7"/>
      <c r="C564" s="7"/>
    </row>
    <row r="565" spans="1:3" ht="12.75">
      <c r="A565" s="7"/>
      <c r="B565" s="7"/>
      <c r="C565" s="7"/>
    </row>
    <row r="566" spans="1:3" ht="12.75">
      <c r="A566" s="7"/>
      <c r="B566" s="7"/>
      <c r="C566" s="7"/>
    </row>
    <row r="567" spans="1:3" ht="12.75">
      <c r="A567" s="7"/>
      <c r="B567" s="7"/>
      <c r="C567" s="7"/>
    </row>
    <row r="568" spans="1:3" ht="12.75">
      <c r="A568" s="7"/>
      <c r="B568" s="7"/>
      <c r="C568" s="7"/>
    </row>
    <row r="569" spans="1:3" ht="12.75">
      <c r="A569" s="7"/>
      <c r="B569" s="7"/>
      <c r="C569" s="7"/>
    </row>
    <row r="570" spans="1:3" ht="12.75">
      <c r="A570" s="7"/>
      <c r="B570" s="7"/>
      <c r="C570" s="7"/>
    </row>
    <row r="571" spans="1:3" ht="12.75">
      <c r="A571" s="7"/>
      <c r="B571" s="7"/>
      <c r="C571" s="7"/>
    </row>
    <row r="572" spans="1:3" ht="12.75">
      <c r="A572" s="7"/>
      <c r="B572" s="7"/>
      <c r="C572" s="7"/>
    </row>
    <row r="573" spans="1:3" ht="12.75">
      <c r="A573" s="7"/>
      <c r="B573" s="7"/>
      <c r="C573" s="7"/>
    </row>
    <row r="574" spans="1:3" ht="12.75">
      <c r="A574" s="7"/>
      <c r="B574" s="7"/>
      <c r="C574" s="7"/>
    </row>
    <row r="575" spans="1:3" ht="12.75">
      <c r="A575" s="7"/>
      <c r="B575" s="7"/>
      <c r="C575" s="7"/>
    </row>
    <row r="576" spans="1:3" ht="12.75">
      <c r="A576" s="7"/>
      <c r="B576" s="7"/>
      <c r="C576" s="7"/>
    </row>
    <row r="577" spans="1:3" ht="12.75">
      <c r="A577" s="7"/>
      <c r="B577" s="7"/>
      <c r="C577" s="7"/>
    </row>
    <row r="578" spans="1:3" ht="12.75">
      <c r="A578" s="7"/>
      <c r="B578" s="7"/>
      <c r="C578" s="7"/>
    </row>
    <row r="579" spans="1:3" ht="12.75">
      <c r="A579" s="7"/>
      <c r="B579" s="7"/>
      <c r="C579" s="7"/>
    </row>
    <row r="580" spans="1:3" ht="12.75">
      <c r="A580" s="7"/>
      <c r="B580" s="7"/>
      <c r="C580" s="7"/>
    </row>
    <row r="581" spans="1:3" ht="12.75">
      <c r="A581" s="7"/>
      <c r="B581" s="7"/>
      <c r="C581" s="7"/>
    </row>
    <row r="582" spans="1:3" ht="12.75">
      <c r="A582" s="7"/>
      <c r="B582" s="7"/>
      <c r="C582" s="7"/>
    </row>
    <row r="583" spans="1:3" ht="12.75">
      <c r="A583" s="7"/>
      <c r="B583" s="7"/>
      <c r="C583" s="7"/>
    </row>
    <row r="584" spans="1:3" ht="12.75">
      <c r="A584" s="7"/>
      <c r="B584" s="7"/>
      <c r="C584" s="7"/>
    </row>
    <row r="585" spans="1:3" ht="12.75">
      <c r="A585" s="7"/>
      <c r="B585" s="7"/>
      <c r="C585" s="7"/>
    </row>
    <row r="586" spans="1:3" ht="12.75">
      <c r="A586" s="7"/>
      <c r="B586" s="7"/>
      <c r="C586" s="7"/>
    </row>
    <row r="587" spans="1:3" ht="12.75">
      <c r="A587" s="7"/>
      <c r="B587" s="7"/>
      <c r="C587" s="7"/>
    </row>
    <row r="588" spans="1:3" ht="12.75">
      <c r="A588" s="7"/>
      <c r="B588" s="7"/>
      <c r="C588" s="7"/>
    </row>
    <row r="589" spans="1:3" ht="12.75">
      <c r="A589" s="7"/>
      <c r="B589" s="7"/>
      <c r="C589" s="7"/>
    </row>
    <row r="590" spans="1:3" ht="12.75">
      <c r="A590" s="7"/>
      <c r="B590" s="7"/>
      <c r="C590" s="7"/>
    </row>
    <row r="591" spans="1:3" ht="12.75">
      <c r="A591" s="7"/>
      <c r="B591" s="7"/>
      <c r="C591" s="7"/>
    </row>
    <row r="592" spans="1:3" ht="12.75">
      <c r="A592" s="7"/>
      <c r="B592" s="7"/>
      <c r="C592" s="7"/>
    </row>
    <row r="593" spans="1:3" ht="12.75">
      <c r="A593" s="7"/>
      <c r="B593" s="7"/>
      <c r="C593" s="7"/>
    </row>
    <row r="594" spans="1:3" ht="12.75">
      <c r="A594" s="7"/>
      <c r="B594" s="7"/>
      <c r="C594" s="7"/>
    </row>
    <row r="595" spans="1:3" ht="12.75">
      <c r="A595" s="7"/>
      <c r="B595" s="7"/>
      <c r="C595" s="7"/>
    </row>
    <row r="596" spans="1:3" ht="12.75">
      <c r="A596" s="7"/>
      <c r="B596" s="7"/>
      <c r="C596" s="7"/>
    </row>
    <row r="597" spans="1:3" ht="12.75">
      <c r="A597" s="7"/>
      <c r="B597" s="7"/>
      <c r="C597" s="7"/>
    </row>
    <row r="598" spans="1:3" ht="12.75">
      <c r="A598" s="7"/>
      <c r="B598" s="7"/>
      <c r="C598" s="7"/>
    </row>
    <row r="599" spans="1:3" ht="12.75">
      <c r="A599" s="7"/>
      <c r="B599" s="7"/>
      <c r="C599" s="7"/>
    </row>
    <row r="600" spans="1:3" ht="12.75">
      <c r="A600" s="7"/>
      <c r="B600" s="7"/>
      <c r="C600" s="7"/>
    </row>
    <row r="601" spans="1:3" ht="12.75">
      <c r="A601" s="7"/>
      <c r="B601" s="7"/>
      <c r="C601" s="7"/>
    </row>
    <row r="602" spans="1:3" ht="12.75">
      <c r="A602" s="7"/>
      <c r="B602" s="7"/>
      <c r="C602" s="7"/>
    </row>
    <row r="603" spans="1:3" ht="12.75">
      <c r="A603" s="7"/>
      <c r="B603" s="7"/>
      <c r="C603" s="7"/>
    </row>
    <row r="604" spans="1:3" ht="12.75">
      <c r="A604" s="7"/>
      <c r="B604" s="7"/>
      <c r="C604" s="7"/>
    </row>
    <row r="605" spans="1:3" ht="12.75">
      <c r="A605" s="7"/>
      <c r="B605" s="7"/>
      <c r="C605" s="7"/>
    </row>
    <row r="606" spans="1:3" ht="12.75">
      <c r="A606" s="7"/>
      <c r="B606" s="7"/>
      <c r="C606" s="7"/>
    </row>
    <row r="607" spans="1:3" ht="12.75">
      <c r="A607" s="7"/>
      <c r="B607" s="7"/>
      <c r="C607" s="7"/>
    </row>
    <row r="608" spans="1:3" ht="12.75">
      <c r="A608" s="7"/>
      <c r="B608" s="7"/>
      <c r="C608" s="7"/>
    </row>
    <row r="609" spans="1:3" ht="12.75">
      <c r="A609" s="7"/>
      <c r="B609" s="7"/>
      <c r="C609" s="7"/>
    </row>
    <row r="610" spans="1:3" ht="12.75">
      <c r="A610" s="7"/>
      <c r="B610" s="7"/>
      <c r="C610" s="7"/>
    </row>
    <row r="611" spans="1:3" ht="12.75">
      <c r="A611" s="7"/>
      <c r="B611" s="7"/>
      <c r="C611" s="7"/>
    </row>
    <row r="612" spans="1:3" ht="12.75">
      <c r="A612" s="7"/>
      <c r="B612" s="7"/>
      <c r="C612" s="7"/>
    </row>
    <row r="613" spans="1:3" ht="12.75">
      <c r="A613" s="7"/>
      <c r="B613" s="7"/>
      <c r="C613" s="7"/>
    </row>
    <row r="614" spans="1:3" ht="12.75">
      <c r="A614" s="7"/>
      <c r="B614" s="7"/>
      <c r="C614" s="7"/>
    </row>
    <row r="615" spans="1:3" ht="12.75">
      <c r="A615" s="7"/>
      <c r="B615" s="7"/>
      <c r="C615" s="7"/>
    </row>
    <row r="616" spans="1:3" ht="12.75">
      <c r="A616" s="7"/>
      <c r="B616" s="7"/>
      <c r="C616" s="7"/>
    </row>
    <row r="617" spans="1:3" ht="12.75">
      <c r="A617" s="7"/>
      <c r="B617" s="7"/>
      <c r="C617" s="7"/>
    </row>
    <row r="618" spans="1:3" ht="12.75">
      <c r="A618" s="7"/>
      <c r="B618" s="7"/>
      <c r="C618" s="7"/>
    </row>
    <row r="619" spans="1:3" ht="12.75">
      <c r="A619" s="7"/>
      <c r="B619" s="7"/>
      <c r="C619" s="7"/>
    </row>
    <row r="620" spans="1:3" ht="12.75">
      <c r="A620" s="7"/>
      <c r="B620" s="7"/>
      <c r="C620" s="7"/>
    </row>
    <row r="621" spans="1:3" ht="12.75">
      <c r="A621" s="7"/>
      <c r="B621" s="7"/>
      <c r="C621" s="7"/>
    </row>
    <row r="622" spans="1:3" ht="12.75">
      <c r="A622" s="7"/>
      <c r="B622" s="7"/>
      <c r="C622" s="7"/>
    </row>
    <row r="623" spans="1:3" ht="12.75">
      <c r="A623" s="7"/>
      <c r="B623" s="7"/>
      <c r="C623" s="7"/>
    </row>
    <row r="624" spans="1:3" ht="12.75">
      <c r="A624" s="7"/>
      <c r="B624" s="7"/>
      <c r="C624" s="7"/>
    </row>
    <row r="625" spans="1:3" ht="12.75">
      <c r="A625" s="7"/>
      <c r="B625" s="7"/>
      <c r="C625" s="7"/>
    </row>
    <row r="626" spans="1:3" ht="12.75">
      <c r="A626" s="7"/>
      <c r="B626" s="7"/>
      <c r="C626" s="7"/>
    </row>
    <row r="627" spans="1:3" ht="12.75">
      <c r="A627" s="7"/>
      <c r="B627" s="7"/>
      <c r="C627" s="7"/>
    </row>
    <row r="628" spans="1:3" ht="12.75">
      <c r="A628" s="7"/>
      <c r="B628" s="7"/>
      <c r="C628" s="7"/>
    </row>
    <row r="629" spans="1:3" ht="12.75">
      <c r="A629" s="7"/>
      <c r="B629" s="7"/>
      <c r="C629" s="7"/>
    </row>
    <row r="630" spans="1:3" ht="12.75">
      <c r="A630" s="7"/>
      <c r="B630" s="7"/>
      <c r="C630" s="7"/>
    </row>
    <row r="631" spans="1:3" ht="12.75">
      <c r="A631" s="7"/>
      <c r="B631" s="7"/>
      <c r="C631" s="7"/>
    </row>
    <row r="632" spans="1:3" ht="12.75">
      <c r="A632" s="7"/>
      <c r="B632" s="7"/>
      <c r="C632" s="7"/>
    </row>
    <row r="633" spans="1:3" ht="12.75">
      <c r="A633" s="7"/>
      <c r="B633" s="7"/>
      <c r="C633" s="7"/>
    </row>
    <row r="634" spans="1:3" ht="12.75">
      <c r="A634" s="7"/>
      <c r="B634" s="7"/>
      <c r="C634" s="7"/>
    </row>
    <row r="635" spans="1:3" ht="12.75">
      <c r="A635" s="7"/>
      <c r="B635" s="7"/>
      <c r="C635" s="7"/>
    </row>
    <row r="636" spans="1:3" ht="12.75">
      <c r="A636" s="7"/>
      <c r="B636" s="7"/>
      <c r="C636" s="7"/>
    </row>
    <row r="637" spans="1:3" ht="12.75">
      <c r="A637" s="7"/>
      <c r="B637" s="7"/>
      <c r="C637" s="7"/>
    </row>
    <row r="638" spans="1:3" ht="12.75">
      <c r="A638" s="7"/>
      <c r="B638" s="7"/>
      <c r="C638" s="7"/>
    </row>
    <row r="639" spans="1:3" ht="12.75">
      <c r="A639" s="7"/>
      <c r="B639" s="7"/>
      <c r="C639" s="7"/>
    </row>
    <row r="640" spans="1:3" ht="12.75">
      <c r="A640" s="7"/>
      <c r="B640" s="7"/>
      <c r="C640" s="7"/>
    </row>
    <row r="641" spans="1:3" ht="12.75">
      <c r="A641" s="7"/>
      <c r="B641" s="7"/>
      <c r="C641" s="7"/>
    </row>
    <row r="642" spans="1:3" ht="12.75">
      <c r="A642" s="7"/>
      <c r="B642" s="7"/>
      <c r="C642" s="7"/>
    </row>
    <row r="643" spans="1:3" ht="12.75">
      <c r="A643" s="7"/>
      <c r="B643" s="7"/>
      <c r="C643" s="7"/>
    </row>
    <row r="644" spans="1:3" ht="12.75">
      <c r="A644" s="7"/>
      <c r="B644" s="7"/>
      <c r="C644" s="7"/>
    </row>
    <row r="645" spans="1:3" ht="12.75">
      <c r="A645" s="7"/>
      <c r="B645" s="7"/>
      <c r="C645" s="7"/>
    </row>
    <row r="646" spans="1:3" ht="12.75">
      <c r="A646" s="7"/>
      <c r="B646" s="7"/>
      <c r="C646" s="7"/>
    </row>
    <row r="647" spans="1:3" ht="12.75">
      <c r="A647" s="7"/>
      <c r="B647" s="7"/>
      <c r="C647" s="7"/>
    </row>
    <row r="648" spans="1:3" ht="12.75">
      <c r="A648" s="7"/>
      <c r="B648" s="7"/>
      <c r="C648" s="7"/>
    </row>
    <row r="649" spans="1:3" ht="12.75">
      <c r="A649" s="7"/>
      <c r="B649" s="7"/>
      <c r="C649" s="7"/>
    </row>
    <row r="650" spans="1:3" ht="12.75">
      <c r="A650" s="7"/>
      <c r="B650" s="7"/>
      <c r="C650" s="7"/>
    </row>
    <row r="651" spans="1:3" ht="12.75">
      <c r="A651" s="7"/>
      <c r="B651" s="7"/>
      <c r="C651" s="7"/>
    </row>
    <row r="652" spans="1:3" ht="12.75">
      <c r="A652" s="7"/>
      <c r="B652" s="7"/>
      <c r="C652" s="7"/>
    </row>
    <row r="653" spans="1:3" ht="12.75">
      <c r="A653" s="7"/>
      <c r="B653" s="7"/>
      <c r="C653" s="7"/>
    </row>
    <row r="654" spans="1:3" ht="12.75">
      <c r="A654" s="7"/>
      <c r="B654" s="7"/>
      <c r="C654" s="7"/>
    </row>
    <row r="655" spans="1:3" ht="12.75">
      <c r="A655" s="7"/>
      <c r="B655" s="7"/>
      <c r="C655" s="7"/>
    </row>
    <row r="656" spans="1:3" ht="12.75">
      <c r="A656" s="7"/>
      <c r="B656" s="7"/>
      <c r="C656" s="7"/>
    </row>
    <row r="657" spans="1:3" ht="12.75">
      <c r="A657" s="7"/>
      <c r="B657" s="7"/>
      <c r="C657" s="7"/>
    </row>
    <row r="658" spans="1:3" ht="12.75">
      <c r="A658" s="7"/>
      <c r="B658" s="7"/>
      <c r="C658" s="7"/>
    </row>
    <row r="659" spans="1:3" ht="12.75">
      <c r="A659" s="7"/>
      <c r="B659" s="7"/>
      <c r="C659" s="7"/>
    </row>
    <row r="660" spans="1:3" ht="12.75">
      <c r="A660" s="7"/>
      <c r="B660" s="7"/>
      <c r="C660" s="7"/>
    </row>
    <row r="661" spans="1:3" ht="12.75">
      <c r="A661" s="7"/>
      <c r="B661" s="7"/>
      <c r="C661" s="7"/>
    </row>
    <row r="662" spans="1:3" ht="12.75">
      <c r="A662" s="7"/>
      <c r="B662" s="7"/>
      <c r="C662" s="7"/>
    </row>
    <row r="663" spans="1:3" ht="12.75">
      <c r="A663" s="7"/>
      <c r="B663" s="7"/>
      <c r="C663" s="7"/>
    </row>
    <row r="664" spans="1:3" ht="12.75">
      <c r="A664" s="7"/>
      <c r="B664" s="7"/>
      <c r="C664" s="7"/>
    </row>
    <row r="665" spans="1:3" ht="12.75">
      <c r="A665" s="7"/>
      <c r="B665" s="7"/>
      <c r="C665" s="7"/>
    </row>
    <row r="666" spans="1:3" ht="12.75">
      <c r="A666" s="7"/>
      <c r="B666" s="7"/>
      <c r="C666" s="7"/>
    </row>
    <row r="667" spans="1:3" ht="12.75">
      <c r="A667" s="7"/>
      <c r="B667" s="7"/>
      <c r="C667" s="7"/>
    </row>
    <row r="668" spans="1:3" ht="12.75">
      <c r="A668" s="7"/>
      <c r="B668" s="7"/>
      <c r="C668" s="7"/>
    </row>
    <row r="669" spans="1:3" ht="12.75">
      <c r="A669" s="7"/>
      <c r="B669" s="7"/>
      <c r="C669" s="7"/>
    </row>
    <row r="670" spans="1:3" ht="12.75">
      <c r="A670" s="7"/>
      <c r="B670" s="7"/>
      <c r="C670" s="7"/>
    </row>
    <row r="671" spans="1:3" ht="12.75">
      <c r="A671" s="7"/>
      <c r="B671" s="7"/>
      <c r="C671" s="7"/>
    </row>
    <row r="672" spans="1:3" ht="12.75">
      <c r="A672" s="7"/>
      <c r="B672" s="7"/>
      <c r="C672" s="7"/>
    </row>
    <row r="673" spans="1:3" ht="12.75">
      <c r="A673" s="7"/>
      <c r="B673" s="7"/>
      <c r="C673" s="7"/>
    </row>
    <row r="674" spans="1:3" ht="12.75">
      <c r="A674" s="7"/>
      <c r="B674" s="7"/>
      <c r="C674" s="7"/>
    </row>
    <row r="675" spans="1:3" ht="12.75">
      <c r="A675" s="7"/>
      <c r="B675" s="7"/>
      <c r="C675" s="7"/>
    </row>
    <row r="676" spans="1:3" ht="12.75">
      <c r="A676" s="7"/>
      <c r="B676" s="7"/>
      <c r="C676" s="7"/>
    </row>
    <row r="677" spans="1:3" ht="12.75">
      <c r="A677" s="7"/>
      <c r="B677" s="7"/>
      <c r="C677" s="7"/>
    </row>
    <row r="678" spans="1:3" ht="12.75">
      <c r="A678" s="7"/>
      <c r="B678" s="7"/>
      <c r="C678" s="7"/>
    </row>
    <row r="679" spans="1:3" ht="12.75">
      <c r="A679" s="7"/>
      <c r="B679" s="7"/>
      <c r="C679" s="7"/>
    </row>
    <row r="680" spans="1:3" ht="12.75">
      <c r="A680" s="7"/>
      <c r="B680" s="7"/>
      <c r="C680" s="7"/>
    </row>
    <row r="681" spans="1:3" ht="12.75">
      <c r="A681" s="7"/>
      <c r="B681" s="7"/>
      <c r="C681" s="7"/>
    </row>
    <row r="682" spans="1:3" ht="12.75">
      <c r="A682" s="7"/>
      <c r="B682" s="7"/>
      <c r="C682" s="7"/>
    </row>
    <row r="683" spans="1:3" ht="12.75">
      <c r="A683" s="7"/>
      <c r="B683" s="7"/>
      <c r="C683" s="7"/>
    </row>
    <row r="684" spans="1:3" ht="12.75">
      <c r="A684" s="7"/>
      <c r="B684" s="7"/>
      <c r="C684" s="7"/>
    </row>
    <row r="685" spans="1:3" ht="12.75">
      <c r="A685" s="7"/>
      <c r="B685" s="7"/>
      <c r="C685" s="7"/>
    </row>
    <row r="686" spans="1:3" ht="12.75">
      <c r="A686" s="7"/>
      <c r="B686" s="7"/>
      <c r="C686" s="7"/>
    </row>
    <row r="687" spans="1:3" ht="12.75">
      <c r="A687" s="7"/>
      <c r="B687" s="7"/>
      <c r="C687" s="7"/>
    </row>
    <row r="688" spans="1:3" ht="12.75">
      <c r="A688" s="7"/>
      <c r="B688" s="7"/>
      <c r="C688" s="7"/>
    </row>
    <row r="689" spans="1:3" ht="12.75">
      <c r="A689" s="7"/>
      <c r="B689" s="7"/>
      <c r="C689" s="7"/>
    </row>
    <row r="690" spans="1:3" ht="12.75">
      <c r="A690" s="7"/>
      <c r="B690" s="7"/>
      <c r="C690" s="7"/>
    </row>
    <row r="691" spans="1:3" ht="12.75">
      <c r="A691" s="7"/>
      <c r="B691" s="7"/>
      <c r="C691" s="7"/>
    </row>
    <row r="692" spans="1:3" ht="12.75">
      <c r="A692" s="7"/>
      <c r="B692" s="7"/>
      <c r="C692" s="7"/>
    </row>
    <row r="693" spans="1:3" ht="12.75">
      <c r="A693" s="7"/>
      <c r="B693" s="7"/>
      <c r="C693" s="7"/>
    </row>
    <row r="694" spans="1:3" ht="12.75">
      <c r="A694" s="7"/>
      <c r="B694" s="7"/>
      <c r="C694" s="7"/>
    </row>
    <row r="695" spans="1:3" ht="12.75">
      <c r="A695" s="7"/>
      <c r="B695" s="7"/>
      <c r="C695" s="7"/>
    </row>
    <row r="696" spans="1:3" ht="12.75">
      <c r="A696" s="7"/>
      <c r="B696" s="7"/>
      <c r="C696" s="7"/>
    </row>
    <row r="697" spans="1:3" ht="12.75">
      <c r="A697" s="7"/>
      <c r="B697" s="7"/>
      <c r="C697" s="7"/>
    </row>
    <row r="698" spans="1:3" ht="12.75">
      <c r="A698" s="7"/>
      <c r="B698" s="7"/>
      <c r="C698" s="7"/>
    </row>
    <row r="699" spans="1:3" ht="12.75">
      <c r="A699" s="7"/>
      <c r="B699" s="7"/>
      <c r="C699" s="7"/>
    </row>
    <row r="700" spans="1:3" ht="12.75">
      <c r="A700" s="7"/>
      <c r="B700" s="7"/>
      <c r="C700" s="7"/>
    </row>
    <row r="701" spans="1:3" ht="12.75">
      <c r="A701" s="7"/>
      <c r="B701" s="7"/>
      <c r="C701" s="7"/>
    </row>
    <row r="702" spans="1:3" ht="12.75">
      <c r="A702" s="7"/>
      <c r="B702" s="7"/>
      <c r="C702" s="7"/>
    </row>
    <row r="703" spans="1:3" ht="12.75">
      <c r="A703" s="7"/>
      <c r="B703" s="7"/>
      <c r="C703" s="7"/>
    </row>
    <row r="704" spans="1:3" ht="12.75">
      <c r="A704" s="7"/>
      <c r="B704" s="7"/>
      <c r="C704" s="7"/>
    </row>
    <row r="705" spans="1:3" ht="12.75">
      <c r="A705" s="7"/>
      <c r="B705" s="7"/>
      <c r="C705" s="7"/>
    </row>
    <row r="706" spans="1:3" ht="12.75">
      <c r="A706" s="7"/>
      <c r="B706" s="7"/>
      <c r="C706" s="7"/>
    </row>
    <row r="707" spans="1:3" ht="12.75">
      <c r="A707" s="7"/>
      <c r="B707" s="7"/>
      <c r="C707" s="7"/>
    </row>
    <row r="708" spans="1:3" ht="12.75">
      <c r="A708" s="7"/>
      <c r="B708" s="7"/>
      <c r="C708" s="7"/>
    </row>
    <row r="709" spans="1:3" ht="12.75">
      <c r="A709" s="7"/>
      <c r="B709" s="7"/>
      <c r="C709" s="7"/>
    </row>
    <row r="710" spans="1:3" ht="12.75">
      <c r="A710" s="7"/>
      <c r="B710" s="7"/>
      <c r="C710" s="7"/>
    </row>
    <row r="711" spans="1:3" ht="12.75">
      <c r="A711" s="7"/>
      <c r="B711" s="7"/>
      <c r="C711" s="7"/>
    </row>
    <row r="712" spans="1:3" ht="12.75">
      <c r="A712" s="7"/>
      <c r="B712" s="7"/>
      <c r="C712" s="7"/>
    </row>
    <row r="713" spans="1:3" ht="12.75">
      <c r="A713" s="7"/>
      <c r="B713" s="7"/>
      <c r="C713" s="7"/>
    </row>
    <row r="714" spans="1:3" ht="12.75">
      <c r="A714" s="7"/>
      <c r="B714" s="7"/>
      <c r="C714" s="7"/>
    </row>
    <row r="715" spans="1:3" ht="12.75">
      <c r="A715" s="7"/>
      <c r="B715" s="7"/>
      <c r="C715" s="7"/>
    </row>
    <row r="716" spans="1:3" ht="12.75">
      <c r="A716" s="7"/>
      <c r="B716" s="7"/>
      <c r="C716" s="7"/>
    </row>
    <row r="717" spans="1:3" ht="12.75">
      <c r="A717" s="7"/>
      <c r="B717" s="7"/>
      <c r="C717" s="7"/>
    </row>
    <row r="718" spans="1:3" ht="12.75">
      <c r="A718" s="7"/>
      <c r="B718" s="7"/>
      <c r="C718" s="7"/>
    </row>
    <row r="719" spans="1:3" ht="12.75">
      <c r="A719" s="7"/>
      <c r="B719" s="7"/>
      <c r="C719" s="7"/>
    </row>
    <row r="720" spans="1:3" ht="12.75">
      <c r="A720" s="7"/>
      <c r="B720" s="7"/>
      <c r="C720" s="7"/>
    </row>
    <row r="721" spans="1:3" ht="12.75">
      <c r="A721" s="7"/>
      <c r="B721" s="7"/>
      <c r="C721" s="7"/>
    </row>
    <row r="722" spans="1:3" ht="12.75">
      <c r="A722" s="7"/>
      <c r="B722" s="7"/>
      <c r="C722" s="7"/>
    </row>
    <row r="723" spans="1:3" ht="12.75">
      <c r="A723" s="7"/>
      <c r="B723" s="7"/>
      <c r="C723" s="7"/>
    </row>
    <row r="724" spans="1:3" ht="12.75">
      <c r="A724" s="7"/>
      <c r="B724" s="7"/>
      <c r="C724" s="7"/>
    </row>
    <row r="725" spans="1:3" ht="12.75">
      <c r="A725" s="7"/>
      <c r="B725" s="7"/>
      <c r="C725" s="7"/>
    </row>
    <row r="726" spans="1:3" ht="12.75">
      <c r="A726" s="7"/>
      <c r="B726" s="7"/>
      <c r="C726" s="7"/>
    </row>
    <row r="727" spans="1:3" ht="12.75">
      <c r="A727" s="7"/>
      <c r="B727" s="7"/>
      <c r="C727" s="7"/>
    </row>
    <row r="728" spans="1:3" ht="12.75">
      <c r="A728" s="7"/>
      <c r="B728" s="7"/>
      <c r="C728" s="7"/>
    </row>
    <row r="729" spans="1:3" ht="12.75">
      <c r="A729" s="7"/>
      <c r="B729" s="7"/>
      <c r="C729" s="7"/>
    </row>
    <row r="730" spans="1:3" ht="12.75">
      <c r="A730" s="7"/>
      <c r="B730" s="7"/>
      <c r="C730" s="7"/>
    </row>
    <row r="731" spans="1:3" ht="12.75">
      <c r="A731" s="7"/>
      <c r="B731" s="7"/>
      <c r="C731" s="7"/>
    </row>
    <row r="732" spans="1:3" ht="12.75">
      <c r="A732" s="7"/>
      <c r="B732" s="7"/>
      <c r="C732" s="7"/>
    </row>
    <row r="733" spans="1:3" ht="12.75">
      <c r="A733" s="7"/>
      <c r="B733" s="7"/>
      <c r="C733" s="7"/>
    </row>
    <row r="734" spans="1:3" ht="12.75">
      <c r="A734" s="7"/>
      <c r="B734" s="7"/>
      <c r="C734" s="7"/>
    </row>
    <row r="735" spans="1:3" ht="12.75">
      <c r="A735" s="7"/>
      <c r="B735" s="7"/>
      <c r="C735" s="7"/>
    </row>
    <row r="736" spans="1:3" ht="12.75">
      <c r="A736" s="7"/>
      <c r="B736" s="7"/>
      <c r="C736" s="7"/>
    </row>
    <row r="737" spans="1:3" ht="12.75">
      <c r="A737" s="7"/>
      <c r="B737" s="7"/>
      <c r="C737" s="7"/>
    </row>
    <row r="738" spans="1:3" ht="12.75">
      <c r="A738" s="7"/>
      <c r="B738" s="7"/>
      <c r="C738" s="7"/>
    </row>
    <row r="739" spans="1:3" ht="12.75">
      <c r="A739" s="7"/>
      <c r="B739" s="7"/>
      <c r="C739" s="7"/>
    </row>
    <row r="740" spans="1:3" ht="12.75">
      <c r="A740" s="7"/>
      <c r="B740" s="7"/>
      <c r="C740" s="7"/>
    </row>
    <row r="741" spans="1:3" ht="12.75">
      <c r="A741" s="7"/>
      <c r="B741" s="7"/>
      <c r="C741" s="7"/>
    </row>
    <row r="742" spans="1:3" ht="12.75">
      <c r="A742" s="7"/>
      <c r="B742" s="7"/>
      <c r="C742" s="7"/>
    </row>
    <row r="743" spans="1:3" ht="12.75">
      <c r="A743" s="7"/>
      <c r="B743" s="7"/>
      <c r="C743" s="7"/>
    </row>
    <row r="744" spans="1:3" ht="12.75">
      <c r="A744" s="7"/>
      <c r="B744" s="7"/>
      <c r="C744" s="7"/>
    </row>
    <row r="745" spans="1:3" ht="12.75">
      <c r="A745" s="7"/>
      <c r="B745" s="7"/>
      <c r="C745" s="7"/>
    </row>
    <row r="746" spans="1:3" ht="12.75">
      <c r="A746" s="7"/>
      <c r="B746" s="7"/>
      <c r="C746" s="7"/>
    </row>
    <row r="747" spans="1:3" ht="12.75">
      <c r="A747" s="7"/>
      <c r="B747" s="7"/>
      <c r="C747" s="7"/>
    </row>
    <row r="748" spans="1:3" ht="12.75">
      <c r="A748" s="7"/>
      <c r="B748" s="7"/>
      <c r="C748" s="7"/>
    </row>
    <row r="749" spans="1:3" ht="12.75">
      <c r="A749" s="7"/>
      <c r="B749" s="7"/>
      <c r="C749" s="7"/>
    </row>
    <row r="750" spans="1:3" ht="12.75">
      <c r="A750" s="7"/>
      <c r="B750" s="7"/>
      <c r="C750" s="7"/>
    </row>
    <row r="751" spans="1:3" ht="12.75">
      <c r="A751" s="7"/>
      <c r="B751" s="7"/>
      <c r="C751" s="7"/>
    </row>
    <row r="752" spans="1:3" ht="12.75">
      <c r="A752" s="7"/>
      <c r="B752" s="7"/>
      <c r="C752" s="7"/>
    </row>
    <row r="753" spans="1:3" ht="12.75">
      <c r="A753" s="7"/>
      <c r="B753" s="7"/>
      <c r="C753" s="7"/>
    </row>
    <row r="754" spans="1:3" ht="12.75">
      <c r="A754" s="7"/>
      <c r="B754" s="7"/>
      <c r="C754" s="7"/>
    </row>
    <row r="755" spans="1:3" ht="12.75">
      <c r="A755" s="7"/>
      <c r="B755" s="7"/>
      <c r="C755" s="7"/>
    </row>
    <row r="756" spans="1:3" ht="12.75">
      <c r="A756" s="7"/>
      <c r="B756" s="7"/>
      <c r="C756" s="7"/>
    </row>
    <row r="757" spans="1:3" ht="12.75">
      <c r="A757" s="7"/>
      <c r="B757" s="7"/>
      <c r="C757" s="7"/>
    </row>
    <row r="758" spans="1:3" ht="12.75">
      <c r="A758" s="7"/>
      <c r="B758" s="7"/>
      <c r="C758" s="7"/>
    </row>
    <row r="759" spans="1:3" ht="12.75">
      <c r="A759" s="7"/>
      <c r="B759" s="7"/>
      <c r="C759" s="7"/>
    </row>
    <row r="760" spans="1:3" ht="12.75">
      <c r="A760" s="7"/>
      <c r="B760" s="7"/>
      <c r="C760" s="7"/>
    </row>
    <row r="761" spans="1:3" ht="12.75">
      <c r="A761" s="7"/>
      <c r="B761" s="7"/>
      <c r="C761" s="7"/>
    </row>
    <row r="762" spans="1:3" ht="12.75">
      <c r="A762" s="7"/>
      <c r="B762" s="7"/>
      <c r="C762" s="7"/>
    </row>
    <row r="763" spans="1:3" ht="12.75">
      <c r="A763" s="7"/>
      <c r="B763" s="7"/>
      <c r="C763" s="7"/>
    </row>
    <row r="764" spans="1:3" ht="12.75">
      <c r="A764" s="7"/>
      <c r="B764" s="7"/>
      <c r="C764" s="7"/>
    </row>
    <row r="765" spans="1:3" ht="12.75">
      <c r="A765" s="7"/>
      <c r="B765" s="7"/>
      <c r="C765" s="7"/>
    </row>
    <row r="766" spans="1:3" ht="12.75">
      <c r="A766" s="7"/>
      <c r="B766" s="7"/>
      <c r="C766" s="7"/>
    </row>
    <row r="767" spans="1:3" ht="12.75">
      <c r="A767" s="7"/>
      <c r="B767" s="7"/>
      <c r="C767" s="7"/>
    </row>
    <row r="768" spans="1:3" ht="12.75">
      <c r="A768" s="7"/>
      <c r="B768" s="7"/>
      <c r="C768" s="7"/>
    </row>
    <row r="769" spans="1:3" ht="12.75">
      <c r="A769" s="7"/>
      <c r="B769" s="7"/>
      <c r="C769" s="7"/>
    </row>
    <row r="770" spans="1:3" ht="12.75">
      <c r="A770" s="7"/>
      <c r="B770" s="7"/>
      <c r="C770" s="7"/>
    </row>
    <row r="771" spans="1:3" ht="12.75">
      <c r="A771" s="7"/>
      <c r="B771" s="7"/>
      <c r="C771" s="7"/>
    </row>
    <row r="772" spans="1:3" ht="12.75">
      <c r="A772" s="7"/>
      <c r="B772" s="7"/>
      <c r="C772" s="7"/>
    </row>
    <row r="773" spans="1:3" ht="12.75">
      <c r="A773" s="7"/>
      <c r="B773" s="7"/>
      <c r="C773" s="7"/>
    </row>
    <row r="774" spans="1:3" ht="12.75">
      <c r="A774" s="7"/>
      <c r="B774" s="7"/>
      <c r="C774" s="7"/>
    </row>
    <row r="775" spans="1:3" ht="12.75">
      <c r="A775" s="7"/>
      <c r="B775" s="7"/>
      <c r="C775" s="7"/>
    </row>
    <row r="776" spans="1:3" ht="12.75">
      <c r="A776" s="7"/>
      <c r="B776" s="7"/>
      <c r="C776" s="7"/>
    </row>
    <row r="777" spans="1:3" ht="12.75">
      <c r="A777" s="7"/>
      <c r="B777" s="7"/>
      <c r="C777" s="7"/>
    </row>
    <row r="778" spans="1:3" ht="12.75">
      <c r="A778" s="7"/>
      <c r="B778" s="7"/>
      <c r="C778" s="7"/>
    </row>
    <row r="779" spans="1:3" ht="12.75">
      <c r="A779" s="7"/>
      <c r="B779" s="7"/>
      <c r="C779" s="7"/>
    </row>
    <row r="780" spans="1:3" ht="12.75">
      <c r="A780" s="7"/>
      <c r="B780" s="7"/>
      <c r="C780" s="7"/>
    </row>
    <row r="781" spans="1:3" ht="12.75">
      <c r="A781" s="7"/>
      <c r="B781" s="7"/>
      <c r="C781" s="7"/>
    </row>
    <row r="782" spans="1:3" ht="12.75">
      <c r="A782" s="7"/>
      <c r="B782" s="7"/>
      <c r="C782" s="7"/>
    </row>
    <row r="783" spans="1:3" ht="12.75">
      <c r="A783" s="7"/>
      <c r="B783" s="7"/>
      <c r="C783" s="7"/>
    </row>
    <row r="784" spans="1:3" ht="12.75">
      <c r="A784" s="7"/>
      <c r="B784" s="7"/>
      <c r="C784" s="7"/>
    </row>
    <row r="785" spans="1:3" ht="12.75">
      <c r="A785" s="7"/>
      <c r="B785" s="7"/>
      <c r="C785" s="7"/>
    </row>
    <row r="786" spans="1:3" ht="12.75">
      <c r="A786" s="7"/>
      <c r="B786" s="7"/>
      <c r="C786" s="7"/>
    </row>
    <row r="787" spans="1:3" ht="12.75">
      <c r="A787" s="7"/>
      <c r="B787" s="7"/>
      <c r="C787" s="7"/>
    </row>
    <row r="788" spans="1:3" ht="12.75">
      <c r="A788" s="7"/>
      <c r="B788" s="7"/>
      <c r="C788" s="7"/>
    </row>
    <row r="789" spans="1:3" ht="12.75">
      <c r="A789" s="7"/>
      <c r="B789" s="7"/>
      <c r="C789" s="7"/>
    </row>
    <row r="790" spans="1:3" ht="12.75">
      <c r="A790" s="7"/>
      <c r="B790" s="7"/>
      <c r="C790" s="7"/>
    </row>
    <row r="791" spans="1:3" ht="12.75">
      <c r="A791" s="7"/>
      <c r="B791" s="7"/>
      <c r="C791" s="7"/>
    </row>
    <row r="792" spans="1:3" ht="12.75">
      <c r="A792" s="7"/>
      <c r="B792" s="7"/>
      <c r="C792" s="7"/>
    </row>
    <row r="793" spans="1:3" ht="12.75">
      <c r="A793" s="7"/>
      <c r="B793" s="7"/>
      <c r="C793" s="7"/>
    </row>
    <row r="794" spans="1:3" ht="12.75">
      <c r="A794" s="7"/>
      <c r="B794" s="7"/>
      <c r="C794" s="7"/>
    </row>
    <row r="795" spans="1:3" ht="12.75">
      <c r="A795" s="7"/>
      <c r="B795" s="7"/>
      <c r="C795" s="7"/>
    </row>
    <row r="796" spans="1:3" ht="12.75">
      <c r="A796" s="7"/>
      <c r="B796" s="7"/>
      <c r="C796" s="7"/>
    </row>
    <row r="797" spans="1:3" ht="12.75">
      <c r="A797" s="7"/>
      <c r="B797" s="7"/>
      <c r="C797" s="7"/>
    </row>
    <row r="798" spans="1:3" ht="12.75">
      <c r="A798" s="7"/>
      <c r="B798" s="7"/>
      <c r="C798" s="7"/>
    </row>
    <row r="799" spans="1:3" ht="12.75">
      <c r="A799" s="7"/>
      <c r="B799" s="7"/>
      <c r="C799" s="7"/>
    </row>
    <row r="800" spans="1:3" ht="12.75">
      <c r="A800" s="7"/>
      <c r="B800" s="7"/>
      <c r="C800" s="7"/>
    </row>
    <row r="801" spans="1:3" ht="12.75">
      <c r="A801" s="7"/>
      <c r="B801" s="7"/>
      <c r="C801" s="7"/>
    </row>
    <row r="802" spans="1:3" ht="12.75">
      <c r="A802" s="7"/>
      <c r="B802" s="7"/>
      <c r="C802" s="7"/>
    </row>
    <row r="803" spans="1:3" ht="12.75">
      <c r="A803" s="7"/>
      <c r="B803" s="7"/>
      <c r="C803" s="7"/>
    </row>
    <row r="804" spans="1:3" ht="12.75">
      <c r="A804" s="7"/>
      <c r="B804" s="7"/>
      <c r="C804" s="7"/>
    </row>
    <row r="805" spans="1:3" ht="12.75">
      <c r="A805" s="7"/>
      <c r="B805" s="7"/>
      <c r="C805" s="7"/>
    </row>
    <row r="806" spans="1:3" ht="12.75">
      <c r="A806" s="7"/>
      <c r="B806" s="7"/>
      <c r="C806" s="7"/>
    </row>
    <row r="807" spans="1:3" ht="12.75">
      <c r="A807" s="7"/>
      <c r="B807" s="7"/>
      <c r="C807" s="7"/>
    </row>
    <row r="808" spans="1:3" ht="12.75">
      <c r="A808" s="7"/>
      <c r="B808" s="7"/>
      <c r="C808" s="7"/>
    </row>
    <row r="809" spans="1:3" ht="12.75">
      <c r="A809" s="7"/>
      <c r="B809" s="7"/>
      <c r="C809" s="7"/>
    </row>
    <row r="810" spans="1:3" ht="12.75">
      <c r="A810" s="7"/>
      <c r="B810" s="7"/>
      <c r="C810" s="7"/>
    </row>
    <row r="811" spans="1:3" ht="12.75">
      <c r="A811" s="7"/>
      <c r="B811" s="7"/>
      <c r="C811" s="7"/>
    </row>
    <row r="812" spans="1:3" ht="12.75">
      <c r="A812" s="7"/>
      <c r="B812" s="7"/>
      <c r="C812" s="7"/>
    </row>
    <row r="813" spans="1:3" ht="12.75">
      <c r="A813" s="7"/>
      <c r="B813" s="7"/>
      <c r="C813" s="7"/>
    </row>
    <row r="814" spans="1:3" ht="12.75">
      <c r="A814" s="7"/>
      <c r="B814" s="7"/>
      <c r="C814" s="7"/>
    </row>
    <row r="815" spans="1:3" ht="12.75">
      <c r="A815" s="7"/>
      <c r="B815" s="7"/>
      <c r="C815" s="7"/>
    </row>
    <row r="816" spans="1:3" ht="12.75">
      <c r="A816" s="7"/>
      <c r="B816" s="7"/>
      <c r="C816" s="7"/>
    </row>
    <row r="817" spans="1:3" ht="12.75">
      <c r="A817" s="7"/>
      <c r="B817" s="7"/>
      <c r="C817" s="7"/>
    </row>
    <row r="818" spans="1:3" ht="12.75">
      <c r="A818" s="7"/>
      <c r="B818" s="7"/>
      <c r="C818" s="7"/>
    </row>
    <row r="819" spans="1:3" ht="12.75">
      <c r="A819" s="7"/>
      <c r="B819" s="7"/>
      <c r="C819" s="7"/>
    </row>
    <row r="820" spans="1:3" ht="12.75">
      <c r="A820" s="7"/>
      <c r="B820" s="7"/>
      <c r="C820" s="7"/>
    </row>
    <row r="821" spans="1:3" ht="12.75">
      <c r="A821" s="7"/>
      <c r="B821" s="7"/>
      <c r="C821" s="7"/>
    </row>
    <row r="822" spans="1:3" ht="12.75">
      <c r="A822" s="7"/>
      <c r="B822" s="7"/>
      <c r="C822" s="7"/>
    </row>
    <row r="823" spans="1:3" ht="12.75">
      <c r="A823" s="7"/>
      <c r="B823" s="7"/>
      <c r="C823" s="7"/>
    </row>
    <row r="824" spans="1:3" ht="12.75">
      <c r="A824" s="7"/>
      <c r="B824" s="7"/>
      <c r="C824" s="7"/>
    </row>
    <row r="825" spans="1:3" ht="12.75">
      <c r="A825" s="7"/>
      <c r="B825" s="7"/>
      <c r="C825" s="7"/>
    </row>
    <row r="826" spans="1:3" ht="12.75">
      <c r="A826" s="7"/>
      <c r="B826" s="7"/>
      <c r="C826" s="7"/>
    </row>
    <row r="827" spans="1:3" ht="12.75">
      <c r="A827" s="7"/>
      <c r="B827" s="7"/>
      <c r="C827" s="7"/>
    </row>
    <row r="828" spans="1:3" ht="12.75">
      <c r="A828" s="7"/>
      <c r="B828" s="7"/>
      <c r="C828" s="7"/>
    </row>
    <row r="829" spans="1:3" ht="12.75">
      <c r="A829" s="7"/>
      <c r="B829" s="7"/>
      <c r="C829" s="7"/>
    </row>
    <row r="830" spans="1:3" ht="12.75">
      <c r="A830" s="7"/>
      <c r="B830" s="7"/>
      <c r="C830" s="7"/>
    </row>
    <row r="831" spans="1:3" ht="12.75">
      <c r="A831" s="7"/>
      <c r="B831" s="7"/>
      <c r="C831" s="7"/>
    </row>
    <row r="832" spans="1:3" ht="12.75">
      <c r="A832" s="7"/>
      <c r="B832" s="7"/>
      <c r="C832" s="7"/>
    </row>
    <row r="833" spans="1:3" ht="12.75">
      <c r="A833" s="7"/>
      <c r="B833" s="7"/>
      <c r="C833" s="7"/>
    </row>
    <row r="834" spans="1:3" ht="12.75">
      <c r="A834" s="7"/>
      <c r="B834" s="7"/>
      <c r="C834" s="7"/>
    </row>
    <row r="835" spans="1:3" ht="12.75">
      <c r="A835" s="7"/>
      <c r="B835" s="7"/>
      <c r="C835" s="7"/>
    </row>
    <row r="836" spans="1:3" ht="12.75">
      <c r="A836" s="7"/>
      <c r="B836" s="7"/>
      <c r="C836" s="7"/>
    </row>
    <row r="837" spans="1:3" ht="12.75">
      <c r="A837" s="7"/>
      <c r="B837" s="7"/>
      <c r="C837" s="7"/>
    </row>
    <row r="838" spans="1:3" ht="12.75">
      <c r="A838" s="7"/>
      <c r="B838" s="7"/>
      <c r="C838" s="7"/>
    </row>
    <row r="839" spans="1:3" ht="12.75">
      <c r="A839" s="7"/>
      <c r="B839" s="7"/>
      <c r="C839" s="7"/>
    </row>
    <row r="840" spans="1:3" ht="12.75">
      <c r="A840" s="7"/>
      <c r="B840" s="7"/>
      <c r="C840" s="7"/>
    </row>
    <row r="841" spans="1:3" ht="12.75">
      <c r="A841" s="7"/>
      <c r="B841" s="7"/>
      <c r="C841" s="7"/>
    </row>
    <row r="842" spans="1:3" ht="12.75">
      <c r="A842" s="7"/>
      <c r="B842" s="7"/>
      <c r="C842" s="7"/>
    </row>
    <row r="843" spans="1:3" ht="12.75">
      <c r="A843" s="7"/>
      <c r="B843" s="7"/>
      <c r="C843" s="7"/>
    </row>
    <row r="844" spans="1:3" ht="12.75">
      <c r="A844" s="7"/>
      <c r="B844" s="7"/>
      <c r="C844" s="7"/>
    </row>
    <row r="845" spans="1:3" ht="12.75">
      <c r="A845" s="7"/>
      <c r="B845" s="7"/>
      <c r="C845" s="7"/>
    </row>
    <row r="846" spans="1:3" ht="12.75">
      <c r="A846" s="7"/>
      <c r="B846" s="7"/>
      <c r="C846" s="7"/>
    </row>
    <row r="847" spans="1:3" ht="12.75">
      <c r="A847" s="7"/>
      <c r="B847" s="7"/>
      <c r="C847" s="7"/>
    </row>
    <row r="848" spans="1:3" ht="12.75">
      <c r="A848" s="7"/>
      <c r="B848" s="7"/>
      <c r="C848" s="7"/>
    </row>
    <row r="849" spans="1:3" ht="12.75">
      <c r="A849" s="7"/>
      <c r="B849" s="7"/>
      <c r="C849" s="7"/>
    </row>
    <row r="850" spans="1:3" ht="12.75">
      <c r="A850" s="7"/>
      <c r="B850" s="7"/>
      <c r="C850" s="7"/>
    </row>
    <row r="851" spans="1:3" ht="12.75">
      <c r="A851" s="7"/>
      <c r="B851" s="7"/>
      <c r="C851" s="7"/>
    </row>
    <row r="852" spans="1:3" ht="12.75">
      <c r="A852" s="7"/>
      <c r="B852" s="7"/>
      <c r="C852" s="7"/>
    </row>
    <row r="853" spans="1:3" ht="12.75">
      <c r="A853" s="7"/>
      <c r="B853" s="7"/>
      <c r="C853" s="7"/>
    </row>
    <row r="854" spans="1:3" ht="12.75">
      <c r="A854" s="7"/>
      <c r="B854" s="7"/>
      <c r="C854" s="7"/>
    </row>
    <row r="855" spans="1:3" ht="12.75">
      <c r="A855" s="7"/>
      <c r="B855" s="7"/>
      <c r="C855" s="7"/>
    </row>
    <row r="856" spans="1:3" ht="12.75">
      <c r="A856" s="7"/>
      <c r="B856" s="7"/>
      <c r="C856" s="7"/>
    </row>
    <row r="857" spans="1:3" ht="12.75">
      <c r="A857" s="7"/>
      <c r="B857" s="7"/>
      <c r="C857" s="7"/>
    </row>
    <row r="858" spans="1:3" ht="12.75">
      <c r="A858" s="7"/>
      <c r="B858" s="7"/>
      <c r="C858" s="7"/>
    </row>
    <row r="859" spans="1:3" ht="12.75">
      <c r="A859" s="7"/>
      <c r="B859" s="7"/>
      <c r="C859" s="7"/>
    </row>
    <row r="860" spans="1:3" ht="12.75">
      <c r="A860" s="7"/>
      <c r="B860" s="7"/>
      <c r="C860" s="7"/>
    </row>
    <row r="861" spans="1:3" ht="12.75">
      <c r="A861" s="7"/>
      <c r="B861" s="7"/>
      <c r="C861" s="7"/>
    </row>
    <row r="862" spans="1:3" ht="12.75">
      <c r="A862" s="7"/>
      <c r="B862" s="7"/>
      <c r="C862" s="7"/>
    </row>
    <row r="863" spans="1:3" ht="12.75">
      <c r="A863" s="7"/>
      <c r="B863" s="7"/>
      <c r="C863" s="7"/>
    </row>
    <row r="864" spans="1:3" ht="12.75">
      <c r="A864" s="7"/>
      <c r="B864" s="7"/>
      <c r="C864" s="7"/>
    </row>
    <row r="865" spans="1:3" ht="12.75">
      <c r="A865" s="7"/>
      <c r="B865" s="7"/>
      <c r="C865" s="7"/>
    </row>
    <row r="866" spans="1:3" ht="12.75">
      <c r="A866" s="7"/>
      <c r="B866" s="7"/>
      <c r="C866" s="7"/>
    </row>
    <row r="867" spans="1:3" ht="12.75">
      <c r="A867" s="7"/>
      <c r="B867" s="7"/>
      <c r="C867" s="7"/>
    </row>
    <row r="868" spans="1:3" ht="12.75">
      <c r="A868" s="7"/>
      <c r="B868" s="7"/>
      <c r="C868" s="7"/>
    </row>
    <row r="869" spans="1:3" ht="12.75">
      <c r="A869" s="7"/>
      <c r="B869" s="7"/>
      <c r="C869" s="7"/>
    </row>
    <row r="870" spans="1:3" ht="12.75">
      <c r="A870" s="7"/>
      <c r="B870" s="7"/>
      <c r="C870" s="7"/>
    </row>
    <row r="871" spans="1:3" ht="12.75">
      <c r="A871" s="7"/>
      <c r="B871" s="7"/>
      <c r="C871" s="7"/>
    </row>
    <row r="872" spans="1:3" ht="12.75">
      <c r="A872" s="7"/>
      <c r="B872" s="7"/>
      <c r="C872" s="7"/>
    </row>
    <row r="873" spans="1:3" ht="12.75">
      <c r="A873" s="7"/>
      <c r="B873" s="7"/>
      <c r="C873" s="7"/>
    </row>
    <row r="874" spans="1:3" ht="12.75">
      <c r="A874" s="7"/>
      <c r="B874" s="7"/>
      <c r="C874" s="7"/>
    </row>
    <row r="875" spans="1:3" ht="12.75">
      <c r="A875" s="7"/>
      <c r="B875" s="7"/>
      <c r="C875" s="7"/>
    </row>
    <row r="876" spans="1:3" ht="12.75">
      <c r="A876" s="7"/>
      <c r="B876" s="7"/>
      <c r="C876" s="7"/>
    </row>
    <row r="877" spans="1:3" ht="12.75">
      <c r="A877" s="7"/>
      <c r="B877" s="7"/>
      <c r="C877" s="7"/>
    </row>
    <row r="878" spans="1:3" ht="12.75">
      <c r="A878" s="7"/>
      <c r="B878" s="7"/>
      <c r="C878" s="7"/>
    </row>
    <row r="879" spans="1:3" ht="12.75">
      <c r="A879" s="7"/>
      <c r="B879" s="7"/>
      <c r="C879" s="7"/>
    </row>
    <row r="880" spans="1:3" ht="12.75">
      <c r="A880" s="7"/>
      <c r="B880" s="7"/>
      <c r="C880" s="7"/>
    </row>
    <row r="881" spans="1:3" ht="12.75">
      <c r="A881" s="7"/>
      <c r="B881" s="7"/>
      <c r="C881" s="7"/>
    </row>
    <row r="882" spans="1:3" ht="12.75">
      <c r="A882" s="7"/>
      <c r="B882" s="7"/>
      <c r="C882" s="7"/>
    </row>
    <row r="883" spans="1:3" ht="12.75">
      <c r="A883" s="7"/>
      <c r="B883" s="7"/>
      <c r="C883" s="7"/>
    </row>
    <row r="884" spans="1:3" ht="12.75">
      <c r="A884" s="7"/>
      <c r="B884" s="7"/>
      <c r="C884" s="7"/>
    </row>
    <row r="885" spans="1:3" ht="12.75">
      <c r="A885" s="7"/>
      <c r="B885" s="7"/>
      <c r="C885" s="7"/>
    </row>
    <row r="886" spans="1:3" ht="12.75">
      <c r="A886" s="7"/>
      <c r="B886" s="7"/>
      <c r="C886" s="7"/>
    </row>
    <row r="887" spans="1:3" ht="12.75">
      <c r="A887" s="7"/>
      <c r="B887" s="7"/>
      <c r="C887" s="7"/>
    </row>
    <row r="888" spans="1:3" ht="12.75">
      <c r="A888" s="7"/>
      <c r="B888" s="7"/>
      <c r="C888" s="7"/>
    </row>
    <row r="889" spans="1:3" ht="12.75">
      <c r="A889" s="7"/>
      <c r="B889" s="7"/>
      <c r="C889" s="7"/>
    </row>
    <row r="890" spans="1:3" ht="12.75">
      <c r="A890" s="7"/>
      <c r="B890" s="7"/>
      <c r="C890" s="7"/>
    </row>
    <row r="891" spans="1:3" ht="12.75">
      <c r="A891" s="7"/>
      <c r="B891" s="7"/>
      <c r="C891" s="7"/>
    </row>
    <row r="892" spans="1:3" ht="12.75">
      <c r="A892" s="7"/>
      <c r="B892" s="7"/>
      <c r="C892" s="7"/>
    </row>
    <row r="893" spans="1:3" ht="12.75">
      <c r="A893" s="7"/>
      <c r="B893" s="7"/>
      <c r="C893" s="7"/>
    </row>
    <row r="894" spans="1:3" ht="12.75">
      <c r="A894" s="7"/>
      <c r="B894" s="7"/>
      <c r="C894" s="7"/>
    </row>
    <row r="895" spans="1:3" ht="12.75">
      <c r="A895" s="7"/>
      <c r="B895" s="7"/>
      <c r="C895" s="7"/>
    </row>
    <row r="896" spans="1:3" ht="12.75">
      <c r="A896" s="7"/>
      <c r="B896" s="7"/>
      <c r="C896" s="7"/>
    </row>
    <row r="897" spans="1:3" ht="12.75">
      <c r="A897" s="7"/>
      <c r="B897" s="7"/>
      <c r="C897" s="7"/>
    </row>
    <row r="898" spans="1:3" ht="12.75">
      <c r="A898" s="7"/>
      <c r="B898" s="7"/>
      <c r="C898" s="7"/>
    </row>
    <row r="899" spans="1:3" ht="12.75">
      <c r="A899" s="7"/>
      <c r="B899" s="7"/>
      <c r="C899" s="7"/>
    </row>
    <row r="900" spans="1:3" ht="12.75">
      <c r="A900" s="7"/>
      <c r="B900" s="7"/>
      <c r="C900" s="7"/>
    </row>
    <row r="901" spans="1:3" ht="12.75">
      <c r="A901" s="7"/>
      <c r="B901" s="7"/>
      <c r="C901" s="7"/>
    </row>
    <row r="902" spans="1:3" ht="12.75">
      <c r="A902" s="7"/>
      <c r="B902" s="7"/>
      <c r="C902" s="7"/>
    </row>
    <row r="903" spans="1:3" ht="12.75">
      <c r="A903" s="7"/>
      <c r="B903" s="7"/>
      <c r="C903" s="7"/>
    </row>
    <row r="904" spans="1:3" ht="12.75">
      <c r="A904" s="7"/>
      <c r="B904" s="7"/>
      <c r="C904" s="7"/>
    </row>
    <row r="905" spans="1:3" ht="12.75">
      <c r="A905" s="7"/>
      <c r="B905" s="7"/>
      <c r="C905" s="7"/>
    </row>
    <row r="906" spans="1:3" ht="12.75">
      <c r="A906" s="7"/>
      <c r="B906" s="7"/>
      <c r="C906" s="7"/>
    </row>
    <row r="907" spans="1:3" ht="12.75">
      <c r="A907" s="7"/>
      <c r="B907" s="7"/>
      <c r="C907" s="7"/>
    </row>
    <row r="908" spans="1:3" ht="12.75">
      <c r="A908" s="7"/>
      <c r="B908" s="7"/>
      <c r="C908" s="7"/>
    </row>
    <row r="909" spans="1:3" ht="12.75">
      <c r="A909" s="7"/>
      <c r="B909" s="7"/>
      <c r="C909" s="7"/>
    </row>
    <row r="910" spans="1:3" ht="12.75">
      <c r="A910" s="7"/>
      <c r="B910" s="7"/>
      <c r="C910" s="7"/>
    </row>
    <row r="911" spans="1:3" ht="12.75">
      <c r="A911" s="7"/>
      <c r="B911" s="7"/>
      <c r="C911" s="7"/>
    </row>
    <row r="912" spans="1:3" ht="12.75">
      <c r="A912" s="7"/>
      <c r="B912" s="7"/>
      <c r="C912" s="7"/>
    </row>
    <row r="913" spans="1:3" ht="12.75">
      <c r="A913" s="7"/>
      <c r="B913" s="7"/>
      <c r="C913" s="7"/>
    </row>
    <row r="914" spans="1:3" ht="12.75">
      <c r="A914" s="7"/>
      <c r="B914" s="7"/>
      <c r="C914" s="7"/>
    </row>
    <row r="915" spans="1:3" ht="12.75">
      <c r="A915" s="7"/>
      <c r="B915" s="7"/>
      <c r="C915" s="7"/>
    </row>
    <row r="916" spans="1:3" ht="12.75">
      <c r="A916" s="7"/>
      <c r="B916" s="7"/>
      <c r="C916" s="7"/>
    </row>
    <row r="917" spans="1:3" ht="12.75">
      <c r="A917" s="7"/>
      <c r="B917" s="7"/>
      <c r="C917" s="7"/>
    </row>
    <row r="918" spans="1:3" ht="12.75">
      <c r="A918" s="7"/>
      <c r="B918" s="7"/>
      <c r="C918" s="7"/>
    </row>
    <row r="919" spans="1:3" ht="12.75">
      <c r="A919" s="7"/>
      <c r="B919" s="7"/>
      <c r="C919" s="7"/>
    </row>
    <row r="920" spans="1:3" ht="12.75">
      <c r="A920" s="7"/>
      <c r="B920" s="7"/>
      <c r="C920" s="7"/>
    </row>
    <row r="921" spans="1:3" ht="12.75">
      <c r="A921" s="7"/>
      <c r="B921" s="7"/>
      <c r="C921" s="7"/>
    </row>
    <row r="922" spans="1:3" ht="12.75">
      <c r="A922" s="7"/>
      <c r="B922" s="7"/>
      <c r="C922" s="7"/>
    </row>
    <row r="923" spans="1:3" ht="12.75">
      <c r="A923" s="7"/>
      <c r="B923" s="7"/>
      <c r="C923" s="7"/>
    </row>
    <row r="924" spans="1:3" ht="12.75">
      <c r="A924" s="7"/>
      <c r="B924" s="7"/>
      <c r="C924" s="7"/>
    </row>
    <row r="925" spans="1:3" ht="12.75">
      <c r="A925" s="7"/>
      <c r="B925" s="7"/>
      <c r="C925" s="7"/>
    </row>
    <row r="926" spans="1:3" ht="12.75">
      <c r="A926" s="7"/>
      <c r="B926" s="7"/>
      <c r="C926" s="7"/>
    </row>
    <row r="927" spans="1:3" ht="12.75">
      <c r="A927" s="7"/>
      <c r="B927" s="7"/>
      <c r="C927" s="7"/>
    </row>
    <row r="928" spans="1:3" ht="12.75">
      <c r="A928" s="7"/>
      <c r="B928" s="7"/>
      <c r="C928" s="7"/>
    </row>
    <row r="929" spans="1:3" ht="12.75">
      <c r="A929" s="7"/>
      <c r="B929" s="7"/>
      <c r="C929" s="7"/>
    </row>
    <row r="930" spans="1:3" ht="12.75">
      <c r="A930" s="7"/>
      <c r="B930" s="7"/>
      <c r="C930" s="7"/>
    </row>
    <row r="931" spans="1:3" ht="12.75">
      <c r="A931" s="7"/>
      <c r="B931" s="7"/>
      <c r="C931" s="7"/>
    </row>
    <row r="932" spans="1:3" ht="12.75">
      <c r="A932" s="7"/>
      <c r="B932" s="7"/>
      <c r="C932" s="7"/>
    </row>
    <row r="933" spans="1:3" ht="12.75">
      <c r="A933" s="7"/>
      <c r="B933" s="7"/>
      <c r="C933" s="7"/>
    </row>
    <row r="934" spans="1:3" ht="12.75">
      <c r="A934" s="7"/>
      <c r="B934" s="7"/>
      <c r="C934" s="7"/>
    </row>
    <row r="935" spans="1:3" ht="12.75">
      <c r="A935" s="7"/>
      <c r="B935" s="7"/>
      <c r="C935" s="7"/>
    </row>
    <row r="936" spans="1:3" ht="12.75">
      <c r="A936" s="7"/>
      <c r="B936" s="7"/>
      <c r="C936" s="7"/>
    </row>
    <row r="937" spans="1:3" ht="12.75">
      <c r="A937" s="7"/>
      <c r="B937" s="7"/>
      <c r="C937" s="7"/>
    </row>
    <row r="938" spans="1:3" ht="12.75">
      <c r="A938" s="7"/>
      <c r="B938" s="7"/>
      <c r="C938" s="7"/>
    </row>
    <row r="939" spans="1:3" ht="12.75">
      <c r="A939" s="7"/>
      <c r="B939" s="7"/>
      <c r="C939" s="7"/>
    </row>
    <row r="940" spans="1:3" ht="12.75">
      <c r="A940" s="7"/>
      <c r="B940" s="7"/>
      <c r="C940" s="7"/>
    </row>
    <row r="941" spans="1:3" ht="12.75">
      <c r="A941" s="7"/>
      <c r="B941" s="7"/>
      <c r="C941" s="7"/>
    </row>
    <row r="942" spans="1:3" ht="12.75">
      <c r="A942" s="7"/>
      <c r="B942" s="7"/>
      <c r="C942" s="7"/>
    </row>
    <row r="943" spans="1:3" ht="12.75">
      <c r="A943" s="7"/>
      <c r="B943" s="7"/>
      <c r="C943" s="7"/>
    </row>
    <row r="944" spans="1:3" ht="12.75">
      <c r="A944" s="7"/>
      <c r="B944" s="7"/>
      <c r="C944" s="7"/>
    </row>
    <row r="945" spans="1:3" ht="12.75">
      <c r="A945" s="7"/>
      <c r="B945" s="7"/>
      <c r="C945" s="7"/>
    </row>
    <row r="946" spans="1:3" ht="12.75">
      <c r="A946" s="7"/>
      <c r="B946" s="7"/>
      <c r="C946" s="7"/>
    </row>
    <row r="947" spans="1:3" ht="12.75">
      <c r="A947" s="7"/>
      <c r="B947" s="7"/>
      <c r="C947" s="7"/>
    </row>
    <row r="948" spans="1:3" ht="12.75">
      <c r="A948" s="7"/>
      <c r="B948" s="7"/>
      <c r="C948" s="7"/>
    </row>
    <row r="949" spans="1:3" ht="12.75">
      <c r="A949" s="7"/>
      <c r="B949" s="7"/>
      <c r="C949" s="7"/>
    </row>
    <row r="950" spans="1:3" ht="12.75">
      <c r="A950" s="7"/>
      <c r="B950" s="7"/>
      <c r="C950" s="7"/>
    </row>
    <row r="951" spans="1:3" ht="12.75">
      <c r="A951" s="7"/>
      <c r="B951" s="7"/>
      <c r="C951" s="7"/>
    </row>
    <row r="952" spans="1:3" ht="12.75">
      <c r="A952" s="7"/>
      <c r="B952" s="7"/>
      <c r="C952" s="7"/>
    </row>
    <row r="953" spans="1:3" ht="12.75">
      <c r="A953" s="7"/>
      <c r="B953" s="7"/>
      <c r="C953" s="7"/>
    </row>
    <row r="954" spans="1:3" ht="12.75">
      <c r="A954" s="7"/>
      <c r="B954" s="7"/>
      <c r="C954" s="7"/>
    </row>
    <row r="955" spans="1:3" ht="12.75">
      <c r="A955" s="7"/>
      <c r="B955" s="7"/>
      <c r="C955" s="7"/>
    </row>
    <row r="956" spans="1:3" ht="12.75">
      <c r="A956" s="7"/>
      <c r="B956" s="7"/>
      <c r="C956" s="7"/>
    </row>
    <row r="957" spans="1:3" ht="12.75">
      <c r="A957" s="7"/>
      <c r="B957" s="7"/>
      <c r="C957" s="7"/>
    </row>
    <row r="958" spans="1:3" ht="12.75">
      <c r="A958" s="7"/>
      <c r="B958" s="7"/>
      <c r="C958" s="7"/>
    </row>
    <row r="959" spans="1:3" ht="12.75">
      <c r="A959" s="7"/>
      <c r="B959" s="7"/>
      <c r="C959" s="7"/>
    </row>
    <row r="960" spans="1:3" ht="12.75">
      <c r="A960" s="7"/>
      <c r="B960" s="7"/>
      <c r="C960" s="7"/>
    </row>
    <row r="961" spans="1:3" ht="12.75">
      <c r="A961" s="7"/>
      <c r="B961" s="7"/>
      <c r="C961" s="7"/>
    </row>
    <row r="962" spans="1:3" ht="12.75">
      <c r="A962" s="7"/>
      <c r="B962" s="7"/>
      <c r="C962" s="7"/>
    </row>
    <row r="963" spans="1:3" ht="12.75">
      <c r="A963" s="7"/>
      <c r="B963" s="7"/>
      <c r="C963" s="7"/>
    </row>
    <row r="964" spans="1:3" ht="12.75">
      <c r="A964" s="7"/>
      <c r="B964" s="7"/>
      <c r="C964" s="7"/>
    </row>
    <row r="965" spans="1:3" ht="12.75">
      <c r="A965" s="7"/>
      <c r="B965" s="7"/>
      <c r="C965" s="7"/>
    </row>
    <row r="966" spans="1:3" ht="12.75">
      <c r="A966" s="7"/>
      <c r="B966" s="7"/>
      <c r="C966" s="7"/>
    </row>
    <row r="967" spans="1:3" ht="12.75">
      <c r="A967" s="7"/>
      <c r="B967" s="7"/>
      <c r="C967" s="7"/>
    </row>
    <row r="968" spans="1:3" ht="12.75">
      <c r="A968" s="7"/>
      <c r="B968" s="7"/>
      <c r="C968" s="7"/>
    </row>
    <row r="969" spans="1:3" ht="12.75">
      <c r="A969" s="7"/>
      <c r="B969" s="7"/>
      <c r="C969" s="7"/>
    </row>
    <row r="970" spans="1:3" ht="12.75">
      <c r="A970" s="7"/>
      <c r="B970" s="7"/>
      <c r="C970" s="7"/>
    </row>
    <row r="971" spans="1:3" ht="12.75">
      <c r="A971" s="7"/>
      <c r="B971" s="7"/>
      <c r="C971" s="7"/>
    </row>
    <row r="972" spans="1:3" ht="12.75">
      <c r="A972" s="7"/>
      <c r="B972" s="7"/>
      <c r="C972" s="7"/>
    </row>
    <row r="973" spans="1:3" ht="12.75">
      <c r="A973" s="7"/>
      <c r="B973" s="7"/>
      <c r="C973" s="7"/>
    </row>
    <row r="974" spans="1:3" ht="12.75">
      <c r="A974" s="7"/>
      <c r="B974" s="7"/>
      <c r="C974" s="7"/>
    </row>
    <row r="975" spans="1:3" ht="12.75">
      <c r="A975" s="7"/>
      <c r="B975" s="7"/>
      <c r="C975" s="7"/>
    </row>
    <row r="976" spans="1:3" ht="12.75">
      <c r="A976" s="7"/>
      <c r="B976" s="7"/>
      <c r="C976" s="7"/>
    </row>
    <row r="977" spans="1:3" ht="12.75">
      <c r="A977" s="7"/>
      <c r="B977" s="7"/>
      <c r="C977" s="7"/>
    </row>
    <row r="978" spans="1:3" ht="12.75">
      <c r="A978" s="7"/>
      <c r="B978" s="7"/>
      <c r="C978" s="7"/>
    </row>
    <row r="979" spans="1:3" ht="12.75">
      <c r="A979" s="7"/>
      <c r="B979" s="7"/>
      <c r="C979" s="7"/>
    </row>
    <row r="980" spans="1:3" ht="12.75">
      <c r="A980" s="7"/>
      <c r="B980" s="7"/>
      <c r="C980" s="7"/>
    </row>
    <row r="981" spans="1:3" ht="12.75">
      <c r="A981" s="7"/>
      <c r="B981" s="7"/>
      <c r="C981" s="7"/>
    </row>
    <row r="982" spans="1:3" ht="12.75">
      <c r="A982" s="7"/>
      <c r="B982" s="7"/>
      <c r="C982" s="7"/>
    </row>
    <row r="983" spans="1:3" ht="12.75">
      <c r="A983" s="7"/>
      <c r="B983" s="7"/>
      <c r="C983" s="7"/>
    </row>
    <row r="984" spans="1:3" ht="12.75">
      <c r="A984" s="7"/>
      <c r="B984" s="7"/>
      <c r="C984" s="7"/>
    </row>
    <row r="985" spans="1:3" ht="12.75">
      <c r="A985" s="7"/>
      <c r="B985" s="7"/>
      <c r="C985" s="7"/>
    </row>
    <row r="986" spans="1:3" ht="12.75">
      <c r="A986" s="7"/>
      <c r="B986" s="7"/>
      <c r="C986" s="7"/>
    </row>
    <row r="987" spans="1:3" ht="12.75">
      <c r="A987" s="7"/>
      <c r="B987" s="7"/>
      <c r="C987" s="7"/>
    </row>
  </sheetData>
  <mergeCells count="8">
    <mergeCell ref="C22:F22"/>
    <mergeCell ref="C23:F23"/>
    <mergeCell ref="A24:F24"/>
    <mergeCell ref="A1:F1"/>
    <mergeCell ref="A2:F2"/>
    <mergeCell ref="A3:F3"/>
    <mergeCell ref="A20:F20"/>
    <mergeCell ref="C21:F21"/>
  </mergeCells>
  <phoneticPr fontId="9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0000FF"/>
    <outlinePr summaryBelow="0" summaryRight="0"/>
    <pageSetUpPr fitToPage="1"/>
  </sheetPr>
  <dimension ref="A1:AH1154"/>
  <sheetViews>
    <sheetView showGridLines="0" zoomScale="80" zoomScaleNormal="80" workbookViewId="0">
      <pane xSplit="1" ySplit="3" topLeftCell="B4" activePane="bottomRight" state="frozen"/>
      <selection pane="topRight" activeCell="B1" sqref="B1"/>
      <selection pane="bottomLeft" activeCell="A4" sqref="A4"/>
      <selection pane="bottomRight" activeCell="C230" sqref="C230"/>
    </sheetView>
  </sheetViews>
  <sheetFormatPr defaultColWidth="14.46484375" defaultRowHeight="15" customHeight="1"/>
  <cols>
    <col min="1" max="1" width="40.46484375" customWidth="1"/>
    <col min="2" max="2" width="28.33203125" customWidth="1"/>
    <col min="3" max="3" width="41.46484375" customWidth="1"/>
    <col min="4" max="4" width="15.6640625" customWidth="1"/>
    <col min="5" max="5" width="13.796875" customWidth="1"/>
    <col min="6" max="6" width="59" customWidth="1"/>
    <col min="7" max="7" width="16.6640625" customWidth="1"/>
    <col min="8" max="8" width="11.46484375" customWidth="1"/>
    <col min="9" max="9" width="13.46484375" customWidth="1"/>
    <col min="10" max="10" width="61.46484375" customWidth="1"/>
    <col min="11" max="11" width="63.46484375" customWidth="1"/>
    <col min="12" max="12" width="10.46484375" customWidth="1"/>
    <col min="13" max="14" width="9.6640625" customWidth="1"/>
    <col min="15" max="15" width="15.33203125" customWidth="1"/>
    <col min="16" max="16" width="13.46484375" customWidth="1"/>
    <col min="17" max="17" width="12.46484375" customWidth="1"/>
    <col min="18" max="18" width="14" customWidth="1"/>
    <col min="19" max="19" width="15.1328125" customWidth="1"/>
    <col min="20" max="20" width="20.796875" style="487" customWidth="1"/>
  </cols>
  <sheetData>
    <row r="1" spans="1:34" ht="42" customHeight="1">
      <c r="A1" s="510"/>
      <c r="B1" s="512"/>
      <c r="C1" s="512"/>
      <c r="D1" s="514" t="s">
        <v>21</v>
      </c>
      <c r="E1" s="498"/>
      <c r="F1" s="515"/>
      <c r="G1" s="517" t="s">
        <v>22</v>
      </c>
      <c r="H1" s="498"/>
      <c r="I1" s="515"/>
      <c r="J1" s="518"/>
      <c r="K1" s="518"/>
      <c r="L1" s="517" t="s">
        <v>23</v>
      </c>
      <c r="M1" s="498"/>
      <c r="N1" s="515"/>
      <c r="O1" s="517" t="s">
        <v>24</v>
      </c>
      <c r="P1" s="498"/>
      <c r="Q1" s="498"/>
      <c r="R1" s="515"/>
      <c r="S1" s="507"/>
      <c r="T1" s="482"/>
      <c r="U1" s="362"/>
      <c r="V1" s="362"/>
      <c r="W1" s="362"/>
      <c r="X1" s="362"/>
      <c r="Y1" s="362"/>
      <c r="Z1" s="362"/>
      <c r="AA1" s="362"/>
      <c r="AB1" s="362"/>
      <c r="AC1" s="362"/>
      <c r="AD1" s="362"/>
      <c r="AE1" s="362"/>
      <c r="AF1" s="362"/>
      <c r="AG1" s="362"/>
      <c r="AH1" s="362"/>
    </row>
    <row r="2" spans="1:34" ht="15.75" customHeight="1">
      <c r="A2" s="511"/>
      <c r="B2" s="513"/>
      <c r="C2" s="513"/>
      <c r="D2" s="516"/>
      <c r="E2" s="516"/>
      <c r="F2" s="513"/>
      <c r="G2" s="516"/>
      <c r="H2" s="516"/>
      <c r="I2" s="513"/>
      <c r="J2" s="513"/>
      <c r="K2" s="513"/>
      <c r="L2" s="516"/>
      <c r="M2" s="516"/>
      <c r="N2" s="513"/>
      <c r="O2" s="516"/>
      <c r="P2" s="516"/>
      <c r="Q2" s="516"/>
      <c r="R2" s="513"/>
      <c r="S2" s="507"/>
      <c r="T2" s="483"/>
      <c r="U2" s="362"/>
      <c r="V2" s="362"/>
      <c r="W2" s="362"/>
      <c r="X2" s="362"/>
      <c r="Y2" s="362"/>
      <c r="Z2" s="362"/>
      <c r="AA2" s="362"/>
      <c r="AB2" s="362"/>
      <c r="AC2" s="362"/>
      <c r="AD2" s="362"/>
      <c r="AE2" s="362"/>
      <c r="AF2" s="362"/>
      <c r="AG2" s="362"/>
      <c r="AH2" s="362"/>
    </row>
    <row r="3" spans="1:34" ht="24.75" customHeight="1">
      <c r="A3" s="360" t="s">
        <v>25</v>
      </c>
      <c r="B3" s="18" t="s">
        <v>25</v>
      </c>
      <c r="C3" s="18" t="s">
        <v>26</v>
      </c>
      <c r="D3" s="19" t="s">
        <v>27</v>
      </c>
      <c r="E3" s="18" t="s">
        <v>28</v>
      </c>
      <c r="F3" s="19" t="s">
        <v>29</v>
      </c>
      <c r="G3" s="19" t="s">
        <v>30</v>
      </c>
      <c r="H3" s="19" t="s">
        <v>31</v>
      </c>
      <c r="I3" s="19" t="s">
        <v>32</v>
      </c>
      <c r="J3" s="19" t="s">
        <v>33</v>
      </c>
      <c r="K3" s="19" t="s">
        <v>34</v>
      </c>
      <c r="L3" s="20" t="s">
        <v>35</v>
      </c>
      <c r="M3" s="21" t="s">
        <v>36</v>
      </c>
      <c r="N3" s="21" t="s">
        <v>37</v>
      </c>
      <c r="O3" s="18" t="s">
        <v>38</v>
      </c>
      <c r="P3" s="18" t="s">
        <v>39</v>
      </c>
      <c r="Q3" s="18" t="s">
        <v>40</v>
      </c>
      <c r="R3" s="18" t="s">
        <v>41</v>
      </c>
      <c r="S3" s="481" t="s">
        <v>2137</v>
      </c>
      <c r="T3" s="484" t="s">
        <v>2853</v>
      </c>
      <c r="U3" s="362"/>
      <c r="V3" s="362"/>
      <c r="W3" s="362"/>
      <c r="X3" s="362"/>
      <c r="Y3" s="362"/>
      <c r="Z3" s="362"/>
      <c r="AA3" s="362"/>
      <c r="AB3" s="362"/>
      <c r="AC3" s="362"/>
      <c r="AD3" s="362"/>
      <c r="AE3" s="362"/>
      <c r="AF3" s="362"/>
      <c r="AG3" s="362"/>
      <c r="AH3" s="362"/>
    </row>
    <row r="4" spans="1:34" s="371" customFormat="1" ht="34.9">
      <c r="A4" s="363" t="s">
        <v>42</v>
      </c>
      <c r="B4" s="364" t="s">
        <v>43</v>
      </c>
      <c r="C4" s="364" t="s">
        <v>44</v>
      </c>
      <c r="D4" s="364" t="s">
        <v>45</v>
      </c>
      <c r="E4" s="365" t="s">
        <v>46</v>
      </c>
      <c r="F4" s="365" t="s">
        <v>47</v>
      </c>
      <c r="G4" s="366" t="s">
        <v>48</v>
      </c>
      <c r="H4" s="366" t="s">
        <v>48</v>
      </c>
      <c r="I4" s="366" t="s">
        <v>48</v>
      </c>
      <c r="J4" s="364" t="s">
        <v>49</v>
      </c>
      <c r="K4" s="367" t="s">
        <v>50</v>
      </c>
      <c r="L4" s="368" t="s">
        <v>51</v>
      </c>
      <c r="M4" s="368" t="s">
        <v>52</v>
      </c>
      <c r="N4" s="368" t="s">
        <v>53</v>
      </c>
      <c r="O4" s="369" t="b">
        <v>1</v>
      </c>
      <c r="P4" s="368"/>
      <c r="Q4" s="369" t="b">
        <v>1</v>
      </c>
      <c r="R4" s="368"/>
      <c r="S4" s="453" t="s">
        <v>2139</v>
      </c>
      <c r="T4" s="486" t="s">
        <v>54</v>
      </c>
      <c r="U4" s="370"/>
      <c r="V4" s="370"/>
      <c r="W4" s="370"/>
      <c r="X4" s="370"/>
      <c r="Y4" s="370"/>
      <c r="Z4" s="370"/>
      <c r="AA4" s="370"/>
      <c r="AB4" s="370"/>
      <c r="AC4" s="370"/>
      <c r="AD4" s="370"/>
      <c r="AE4" s="370"/>
      <c r="AF4" s="370"/>
      <c r="AG4" s="370"/>
      <c r="AH4" s="370"/>
    </row>
    <row r="5" spans="1:34" s="371" customFormat="1" ht="34.9">
      <c r="A5" s="372" t="s">
        <v>2465</v>
      </c>
      <c r="B5" s="364" t="s">
        <v>2466</v>
      </c>
      <c r="C5" s="373" t="s">
        <v>2467</v>
      </c>
      <c r="D5" s="364" t="s">
        <v>45</v>
      </c>
      <c r="E5" s="365" t="s">
        <v>46</v>
      </c>
      <c r="F5" s="374" t="s">
        <v>2468</v>
      </c>
      <c r="G5" s="366" t="s">
        <v>48</v>
      </c>
      <c r="H5" s="366" t="s">
        <v>48</v>
      </c>
      <c r="I5" s="366" t="s">
        <v>48</v>
      </c>
      <c r="J5" s="375" t="s">
        <v>2583</v>
      </c>
      <c r="K5" s="367" t="s">
        <v>50</v>
      </c>
      <c r="L5" s="368" t="s">
        <v>51</v>
      </c>
      <c r="M5" s="368" t="s">
        <v>52</v>
      </c>
      <c r="N5" s="368" t="s">
        <v>53</v>
      </c>
      <c r="O5" s="369" t="b">
        <v>1</v>
      </c>
      <c r="P5" s="368"/>
      <c r="Q5" s="369" t="b">
        <v>1</v>
      </c>
      <c r="R5" s="368"/>
      <c r="S5" s="453" t="s">
        <v>2144</v>
      </c>
      <c r="T5" s="486"/>
      <c r="U5" s="370"/>
      <c r="V5" s="370"/>
      <c r="W5" s="370"/>
      <c r="X5" s="370"/>
      <c r="Y5" s="370"/>
      <c r="Z5" s="370"/>
      <c r="AA5" s="370"/>
      <c r="AB5" s="370"/>
      <c r="AC5" s="370"/>
      <c r="AD5" s="370"/>
      <c r="AE5" s="370"/>
      <c r="AF5" s="370"/>
      <c r="AG5" s="370"/>
      <c r="AH5" s="370"/>
    </row>
    <row r="6" spans="1:34" s="371" customFormat="1" ht="69.75">
      <c r="A6" s="363" t="s">
        <v>42</v>
      </c>
      <c r="B6" s="364" t="s">
        <v>43</v>
      </c>
      <c r="C6" s="364" t="s">
        <v>44</v>
      </c>
      <c r="D6" s="364" t="s">
        <v>55</v>
      </c>
      <c r="E6" s="365" t="s">
        <v>56</v>
      </c>
      <c r="F6" s="365" t="s">
        <v>57</v>
      </c>
      <c r="G6" s="376" t="s">
        <v>48</v>
      </c>
      <c r="H6" s="376" t="s">
        <v>48</v>
      </c>
      <c r="I6" s="376" t="s">
        <v>48</v>
      </c>
      <c r="J6" s="364" t="s">
        <v>58</v>
      </c>
      <c r="K6" s="367" t="s">
        <v>59</v>
      </c>
      <c r="L6" s="368" t="s">
        <v>60</v>
      </c>
      <c r="M6" s="368" t="s">
        <v>52</v>
      </c>
      <c r="N6" s="368" t="s">
        <v>53</v>
      </c>
      <c r="O6" s="369" t="b">
        <v>1</v>
      </c>
      <c r="P6" s="368"/>
      <c r="Q6" s="369" t="b">
        <v>1</v>
      </c>
      <c r="R6" s="368"/>
      <c r="S6" s="454" t="s">
        <v>2138</v>
      </c>
      <c r="T6" s="485" t="s">
        <v>54</v>
      </c>
      <c r="U6" s="377"/>
      <c r="V6" s="377"/>
      <c r="W6" s="377"/>
      <c r="X6" s="377"/>
      <c r="Y6" s="377"/>
      <c r="Z6" s="377"/>
      <c r="AA6" s="377"/>
      <c r="AB6" s="377"/>
      <c r="AC6" s="377"/>
      <c r="AD6" s="377"/>
      <c r="AE6" s="377"/>
      <c r="AF6" s="377"/>
      <c r="AG6" s="377"/>
      <c r="AH6" s="377"/>
    </row>
    <row r="7" spans="1:34" s="371" customFormat="1" ht="108.5" customHeight="1">
      <c r="A7" s="372" t="s">
        <v>2465</v>
      </c>
      <c r="B7" s="364" t="s">
        <v>2466</v>
      </c>
      <c r="C7" s="373" t="s">
        <v>2469</v>
      </c>
      <c r="D7" s="364" t="s">
        <v>55</v>
      </c>
      <c r="E7" s="365" t="s">
        <v>56</v>
      </c>
      <c r="F7" s="378" t="s">
        <v>2470</v>
      </c>
      <c r="G7" s="376" t="s">
        <v>48</v>
      </c>
      <c r="H7" s="376" t="s">
        <v>48</v>
      </c>
      <c r="I7" s="376" t="s">
        <v>48</v>
      </c>
      <c r="J7" s="375" t="s">
        <v>2471</v>
      </c>
      <c r="K7" s="367" t="s">
        <v>59</v>
      </c>
      <c r="L7" s="368" t="s">
        <v>60</v>
      </c>
      <c r="M7" s="368" t="s">
        <v>52</v>
      </c>
      <c r="N7" s="368" t="s">
        <v>53</v>
      </c>
      <c r="O7" s="369" t="b">
        <v>1</v>
      </c>
      <c r="P7" s="368"/>
      <c r="Q7" s="369" t="b">
        <v>1</v>
      </c>
      <c r="R7" s="368"/>
      <c r="S7" s="454" t="s">
        <v>2144</v>
      </c>
      <c r="T7" s="486"/>
      <c r="U7" s="377"/>
      <c r="V7" s="377"/>
      <c r="W7" s="377"/>
      <c r="X7" s="377"/>
      <c r="Y7" s="377"/>
      <c r="Z7" s="377"/>
      <c r="AA7" s="377"/>
      <c r="AB7" s="377"/>
      <c r="AC7" s="377"/>
      <c r="AD7" s="377"/>
      <c r="AE7" s="377"/>
      <c r="AF7" s="377"/>
      <c r="AG7" s="377"/>
      <c r="AH7" s="377"/>
    </row>
    <row r="8" spans="1:34" s="371" customFormat="1" ht="34.9">
      <c r="A8" s="363" t="s">
        <v>61</v>
      </c>
      <c r="B8" s="364" t="s">
        <v>43</v>
      </c>
      <c r="C8" s="364" t="s">
        <v>62</v>
      </c>
      <c r="D8" s="364" t="s">
        <v>63</v>
      </c>
      <c r="E8" s="365"/>
      <c r="F8" s="365" t="s">
        <v>64</v>
      </c>
      <c r="G8" s="366" t="s">
        <v>65</v>
      </c>
      <c r="H8" s="366" t="s">
        <v>65</v>
      </c>
      <c r="I8" s="366" t="s">
        <v>65</v>
      </c>
      <c r="J8" s="364" t="s">
        <v>66</v>
      </c>
      <c r="K8" s="367" t="s">
        <v>59</v>
      </c>
      <c r="L8" s="368" t="s">
        <v>51</v>
      </c>
      <c r="M8" s="368" t="s">
        <v>52</v>
      </c>
      <c r="N8" s="368" t="s">
        <v>53</v>
      </c>
      <c r="O8" s="369" t="b">
        <v>1</v>
      </c>
      <c r="P8" s="379"/>
      <c r="Q8" s="369" t="b">
        <v>1</v>
      </c>
      <c r="R8" s="368"/>
      <c r="S8" s="453" t="s">
        <v>2138</v>
      </c>
      <c r="T8" s="486" t="s">
        <v>54</v>
      </c>
      <c r="U8" s="370"/>
      <c r="V8" s="370"/>
      <c r="W8" s="370"/>
      <c r="X8" s="370"/>
      <c r="Y8" s="370"/>
      <c r="Z8" s="370"/>
      <c r="AA8" s="370"/>
      <c r="AB8" s="370"/>
      <c r="AC8" s="370"/>
      <c r="AD8" s="370"/>
      <c r="AE8" s="370"/>
      <c r="AF8" s="370"/>
      <c r="AG8" s="370"/>
      <c r="AH8" s="370"/>
    </row>
    <row r="9" spans="1:34" s="371" customFormat="1" ht="42">
      <c r="A9" s="363" t="s">
        <v>2472</v>
      </c>
      <c r="B9" s="364" t="s">
        <v>2466</v>
      </c>
      <c r="C9" s="364" t="s">
        <v>2473</v>
      </c>
      <c r="D9" s="364" t="s">
        <v>63</v>
      </c>
      <c r="E9" s="365"/>
      <c r="F9" s="374" t="s">
        <v>2474</v>
      </c>
      <c r="G9" s="366" t="s">
        <v>65</v>
      </c>
      <c r="H9" s="366" t="s">
        <v>65</v>
      </c>
      <c r="I9" s="366" t="s">
        <v>65</v>
      </c>
      <c r="J9" s="375" t="s">
        <v>2475</v>
      </c>
      <c r="K9" s="367" t="s">
        <v>59</v>
      </c>
      <c r="L9" s="368" t="s">
        <v>51</v>
      </c>
      <c r="M9" s="368" t="s">
        <v>52</v>
      </c>
      <c r="N9" s="368" t="s">
        <v>53</v>
      </c>
      <c r="O9" s="369" t="b">
        <v>1</v>
      </c>
      <c r="P9" s="379"/>
      <c r="Q9" s="369" t="b">
        <v>1</v>
      </c>
      <c r="R9" s="368"/>
      <c r="S9" s="453" t="s">
        <v>2144</v>
      </c>
      <c r="T9" s="486"/>
      <c r="U9" s="370"/>
      <c r="V9" s="370"/>
      <c r="W9" s="370"/>
      <c r="X9" s="370"/>
      <c r="Y9" s="370"/>
      <c r="Z9" s="370"/>
      <c r="AA9" s="370"/>
      <c r="AB9" s="370"/>
      <c r="AC9" s="370"/>
      <c r="AD9" s="370"/>
      <c r="AE9" s="370"/>
      <c r="AF9" s="370"/>
      <c r="AG9" s="370"/>
      <c r="AH9" s="370"/>
    </row>
    <row r="10" spans="1:34" s="371" customFormat="1" ht="58.15">
      <c r="A10" s="363" t="s">
        <v>67</v>
      </c>
      <c r="B10" s="364" t="s">
        <v>43</v>
      </c>
      <c r="C10" s="364" t="s">
        <v>68</v>
      </c>
      <c r="D10" s="364" t="s">
        <v>69</v>
      </c>
      <c r="E10" s="365" t="s">
        <v>70</v>
      </c>
      <c r="F10" s="365" t="s">
        <v>71</v>
      </c>
      <c r="G10" s="366" t="s">
        <v>72</v>
      </c>
      <c r="H10" s="366" t="s">
        <v>72</v>
      </c>
      <c r="I10" s="366" t="s">
        <v>72</v>
      </c>
      <c r="J10" s="364" t="s">
        <v>73</v>
      </c>
      <c r="K10" s="367" t="s">
        <v>59</v>
      </c>
      <c r="L10" s="368" t="s">
        <v>51</v>
      </c>
      <c r="M10" s="368" t="s">
        <v>52</v>
      </c>
      <c r="N10" s="368" t="s">
        <v>74</v>
      </c>
      <c r="O10" s="369" t="b">
        <v>1</v>
      </c>
      <c r="P10" s="368"/>
      <c r="Q10" s="369" t="b">
        <v>1</v>
      </c>
      <c r="R10" s="368"/>
      <c r="S10" s="454" t="s">
        <v>2138</v>
      </c>
      <c r="T10" s="485" t="s">
        <v>54</v>
      </c>
      <c r="U10" s="377"/>
      <c r="V10" s="377"/>
      <c r="W10" s="377"/>
      <c r="X10" s="377"/>
      <c r="Y10" s="377"/>
      <c r="Z10" s="377"/>
      <c r="AA10" s="377"/>
      <c r="AB10" s="377"/>
      <c r="AC10" s="377"/>
      <c r="AD10" s="377"/>
      <c r="AE10" s="377"/>
      <c r="AF10" s="377"/>
      <c r="AG10" s="377"/>
      <c r="AH10" s="377"/>
    </row>
    <row r="11" spans="1:34" s="371" customFormat="1" ht="67.25" customHeight="1">
      <c r="A11" s="380" t="s">
        <v>2476</v>
      </c>
      <c r="B11" s="364" t="s">
        <v>2466</v>
      </c>
      <c r="C11" s="364" t="s">
        <v>2477</v>
      </c>
      <c r="D11" s="364" t="s">
        <v>69</v>
      </c>
      <c r="E11" s="365" t="s">
        <v>70</v>
      </c>
      <c r="F11" s="365" t="s">
        <v>2478</v>
      </c>
      <c r="G11" s="366" t="s">
        <v>72</v>
      </c>
      <c r="H11" s="366" t="s">
        <v>72</v>
      </c>
      <c r="I11" s="366" t="s">
        <v>72</v>
      </c>
      <c r="J11" s="375" t="s">
        <v>2479</v>
      </c>
      <c r="K11" s="367" t="s">
        <v>59</v>
      </c>
      <c r="L11" s="368" t="s">
        <v>51</v>
      </c>
      <c r="M11" s="368" t="s">
        <v>52</v>
      </c>
      <c r="N11" s="368" t="s">
        <v>74</v>
      </c>
      <c r="O11" s="369" t="b">
        <v>1</v>
      </c>
      <c r="P11" s="368"/>
      <c r="Q11" s="369" t="b">
        <v>1</v>
      </c>
      <c r="R11" s="368"/>
      <c r="S11" s="454" t="s">
        <v>2144</v>
      </c>
      <c r="T11" s="486"/>
      <c r="U11" s="377"/>
      <c r="V11" s="377"/>
      <c r="W11" s="377"/>
      <c r="X11" s="377"/>
      <c r="Y11" s="377"/>
      <c r="Z11" s="377"/>
      <c r="AA11" s="377"/>
      <c r="AB11" s="377"/>
      <c r="AC11" s="377"/>
      <c r="AD11" s="377"/>
      <c r="AE11" s="377"/>
      <c r="AF11" s="377"/>
      <c r="AG11" s="377"/>
      <c r="AH11" s="377"/>
    </row>
    <row r="12" spans="1:34" s="371" customFormat="1" ht="39" customHeight="1">
      <c r="A12" s="363" t="s">
        <v>2480</v>
      </c>
      <c r="B12" s="381" t="s">
        <v>2481</v>
      </c>
      <c r="C12" s="381" t="s">
        <v>2482</v>
      </c>
      <c r="D12" s="364" t="s">
        <v>75</v>
      </c>
      <c r="E12" s="365" t="s">
        <v>76</v>
      </c>
      <c r="F12" s="365" t="s">
        <v>77</v>
      </c>
      <c r="G12" s="366" t="s">
        <v>72</v>
      </c>
      <c r="H12" s="366" t="s">
        <v>72</v>
      </c>
      <c r="I12" s="366" t="s">
        <v>72</v>
      </c>
      <c r="J12" s="364" t="s">
        <v>78</v>
      </c>
      <c r="K12" s="367" t="s">
        <v>79</v>
      </c>
      <c r="L12" s="368" t="s">
        <v>51</v>
      </c>
      <c r="M12" s="368" t="s">
        <v>80</v>
      </c>
      <c r="N12" s="368" t="s">
        <v>52</v>
      </c>
      <c r="O12" s="369" t="b">
        <v>1</v>
      </c>
      <c r="P12" s="379"/>
      <c r="Q12" s="369" t="b">
        <v>1</v>
      </c>
      <c r="R12" s="379"/>
      <c r="S12" s="453" t="s">
        <v>2138</v>
      </c>
      <c r="T12" s="486" t="s">
        <v>2854</v>
      </c>
      <c r="U12" s="370"/>
      <c r="V12" s="370"/>
      <c r="W12" s="370"/>
      <c r="X12" s="370"/>
      <c r="Y12" s="370"/>
      <c r="Z12" s="370"/>
      <c r="AA12" s="370"/>
      <c r="AB12" s="370"/>
      <c r="AC12" s="370"/>
      <c r="AD12" s="370"/>
      <c r="AE12" s="370"/>
      <c r="AF12" s="370"/>
      <c r="AG12" s="370"/>
      <c r="AH12" s="370"/>
    </row>
    <row r="13" spans="1:34" s="371" customFormat="1" ht="43.15">
      <c r="A13" s="382" t="s">
        <v>2483</v>
      </c>
      <c r="B13" s="383" t="s">
        <v>2584</v>
      </c>
      <c r="C13" s="383" t="s">
        <v>2585</v>
      </c>
      <c r="D13" s="364" t="s">
        <v>75</v>
      </c>
      <c r="E13" s="365" t="s">
        <v>76</v>
      </c>
      <c r="F13" s="378" t="s">
        <v>2484</v>
      </c>
      <c r="G13" s="366" t="s">
        <v>72</v>
      </c>
      <c r="H13" s="366" t="s">
        <v>72</v>
      </c>
      <c r="I13" s="366" t="s">
        <v>72</v>
      </c>
      <c r="J13" s="375" t="s">
        <v>2485</v>
      </c>
      <c r="K13" s="367" t="s">
        <v>79</v>
      </c>
      <c r="L13" s="368" t="s">
        <v>51</v>
      </c>
      <c r="M13" s="368" t="s">
        <v>80</v>
      </c>
      <c r="N13" s="368" t="s">
        <v>52</v>
      </c>
      <c r="O13" s="369" t="b">
        <v>1</v>
      </c>
      <c r="P13" s="379"/>
      <c r="Q13" s="369" t="b">
        <v>1</v>
      </c>
      <c r="R13" s="379"/>
      <c r="S13" s="453" t="s">
        <v>2144</v>
      </c>
      <c r="T13" s="486"/>
      <c r="U13" s="370"/>
      <c r="V13" s="370"/>
      <c r="W13" s="370"/>
      <c r="X13" s="370"/>
      <c r="Y13" s="370"/>
      <c r="Z13" s="370"/>
      <c r="AA13" s="370"/>
      <c r="AB13" s="370"/>
      <c r="AC13" s="370"/>
      <c r="AD13" s="370"/>
      <c r="AE13" s="370"/>
      <c r="AF13" s="370"/>
      <c r="AG13" s="370"/>
      <c r="AH13" s="370"/>
    </row>
    <row r="14" spans="1:34" s="371" customFormat="1" ht="102">
      <c r="A14" s="363" t="s">
        <v>81</v>
      </c>
      <c r="B14" s="364" t="s">
        <v>82</v>
      </c>
      <c r="C14" s="364" t="s">
        <v>83</v>
      </c>
      <c r="D14" s="364" t="s">
        <v>84</v>
      </c>
      <c r="E14" s="365" t="s">
        <v>85</v>
      </c>
      <c r="F14" s="365" t="s">
        <v>2486</v>
      </c>
      <c r="G14" s="366" t="s">
        <v>48</v>
      </c>
      <c r="H14" s="366" t="s">
        <v>48</v>
      </c>
      <c r="I14" s="366" t="s">
        <v>48</v>
      </c>
      <c r="J14" s="364" t="s">
        <v>86</v>
      </c>
      <c r="K14" s="367" t="s">
        <v>87</v>
      </c>
      <c r="L14" s="368" t="s">
        <v>51</v>
      </c>
      <c r="M14" s="368" t="s">
        <v>52</v>
      </c>
      <c r="N14" s="368" t="s">
        <v>74</v>
      </c>
      <c r="O14" s="369" t="b">
        <v>1</v>
      </c>
      <c r="P14" s="369" t="b">
        <v>1</v>
      </c>
      <c r="Q14" s="369" t="b">
        <v>1</v>
      </c>
      <c r="R14" s="369" t="b">
        <v>1</v>
      </c>
      <c r="S14" s="454" t="s">
        <v>2138</v>
      </c>
      <c r="T14" s="485" t="s">
        <v>2854</v>
      </c>
      <c r="U14" s="377"/>
      <c r="V14" s="377"/>
      <c r="W14" s="377"/>
      <c r="X14" s="377"/>
      <c r="Y14" s="377"/>
      <c r="Z14" s="377"/>
      <c r="AA14" s="377"/>
      <c r="AB14" s="377"/>
      <c r="AC14" s="377"/>
      <c r="AD14" s="377"/>
      <c r="AE14" s="377"/>
      <c r="AF14" s="377"/>
      <c r="AG14" s="377"/>
      <c r="AH14" s="377"/>
    </row>
    <row r="15" spans="1:34" s="371" customFormat="1" ht="102">
      <c r="A15" s="380" t="s">
        <v>2487</v>
      </c>
      <c r="B15" s="364" t="s">
        <v>2488</v>
      </c>
      <c r="C15" s="364" t="s">
        <v>2489</v>
      </c>
      <c r="D15" s="364" t="s">
        <v>84</v>
      </c>
      <c r="E15" s="365" t="s">
        <v>85</v>
      </c>
      <c r="F15" s="378" t="s">
        <v>2490</v>
      </c>
      <c r="G15" s="366" t="s">
        <v>48</v>
      </c>
      <c r="H15" s="366" t="s">
        <v>48</v>
      </c>
      <c r="I15" s="366" t="s">
        <v>48</v>
      </c>
      <c r="J15" s="375" t="s">
        <v>2491</v>
      </c>
      <c r="K15" s="367" t="s">
        <v>87</v>
      </c>
      <c r="L15" s="368" t="s">
        <v>51</v>
      </c>
      <c r="M15" s="368" t="s">
        <v>52</v>
      </c>
      <c r="N15" s="368" t="s">
        <v>74</v>
      </c>
      <c r="O15" s="369" t="b">
        <v>1</v>
      </c>
      <c r="P15" s="369" t="b">
        <v>1</v>
      </c>
      <c r="Q15" s="369" t="b">
        <v>1</v>
      </c>
      <c r="R15" s="369" t="b">
        <v>1</v>
      </c>
      <c r="S15" s="454" t="s">
        <v>2144</v>
      </c>
      <c r="T15" s="486"/>
      <c r="U15" s="377"/>
      <c r="V15" s="377"/>
      <c r="W15" s="377"/>
      <c r="X15" s="377"/>
      <c r="Y15" s="377"/>
      <c r="Z15" s="377"/>
      <c r="AA15" s="377"/>
      <c r="AB15" s="377"/>
      <c r="AC15" s="377"/>
      <c r="AD15" s="377"/>
      <c r="AE15" s="377"/>
      <c r="AF15" s="377"/>
      <c r="AG15" s="377"/>
      <c r="AH15" s="377"/>
    </row>
    <row r="16" spans="1:34" s="371" customFormat="1" ht="37.15">
      <c r="A16" s="384" t="s">
        <v>88</v>
      </c>
      <c r="B16" s="385" t="s">
        <v>82</v>
      </c>
      <c r="C16" s="385" t="s">
        <v>89</v>
      </c>
      <c r="D16" s="385" t="s">
        <v>90</v>
      </c>
      <c r="E16" s="386" t="s">
        <v>91</v>
      </c>
      <c r="F16" s="385" t="s">
        <v>92</v>
      </c>
      <c r="G16" s="376" t="s">
        <v>48</v>
      </c>
      <c r="H16" s="376" t="s">
        <v>48</v>
      </c>
      <c r="I16" s="376" t="s">
        <v>48</v>
      </c>
      <c r="J16" s="364" t="s">
        <v>2613</v>
      </c>
      <c r="K16" s="367" t="s">
        <v>93</v>
      </c>
      <c r="L16" s="379" t="s">
        <v>51</v>
      </c>
      <c r="M16" s="379" t="s">
        <v>80</v>
      </c>
      <c r="N16" s="379" t="s">
        <v>53</v>
      </c>
      <c r="O16" s="369" t="b">
        <v>1</v>
      </c>
      <c r="P16" s="369" t="b">
        <v>1</v>
      </c>
      <c r="Q16" s="369" t="b">
        <v>1</v>
      </c>
      <c r="R16" s="387"/>
      <c r="S16" s="455" t="s">
        <v>2138</v>
      </c>
      <c r="T16" s="486" t="s">
        <v>94</v>
      </c>
      <c r="U16" s="388"/>
      <c r="V16" s="388"/>
      <c r="W16" s="388"/>
      <c r="X16" s="388"/>
      <c r="Y16" s="388"/>
      <c r="Z16" s="388"/>
      <c r="AA16" s="388"/>
      <c r="AB16" s="388"/>
      <c r="AC16" s="388"/>
      <c r="AD16" s="388"/>
      <c r="AE16" s="388"/>
      <c r="AF16" s="388"/>
      <c r="AG16" s="388"/>
      <c r="AH16" s="388"/>
    </row>
    <row r="17" spans="1:34" s="371" customFormat="1" ht="54.75">
      <c r="A17" s="389" t="s">
        <v>2492</v>
      </c>
      <c r="B17" s="385" t="s">
        <v>2488</v>
      </c>
      <c r="C17" s="390" t="s">
        <v>2493</v>
      </c>
      <c r="D17" s="385" t="s">
        <v>90</v>
      </c>
      <c r="E17" s="386" t="s">
        <v>91</v>
      </c>
      <c r="F17" s="385" t="s">
        <v>2494</v>
      </c>
      <c r="G17" s="376" t="s">
        <v>48</v>
      </c>
      <c r="H17" s="376" t="s">
        <v>48</v>
      </c>
      <c r="I17" s="376" t="s">
        <v>48</v>
      </c>
      <c r="J17" s="375" t="s">
        <v>2495</v>
      </c>
      <c r="K17" s="367" t="s">
        <v>93</v>
      </c>
      <c r="L17" s="379" t="s">
        <v>51</v>
      </c>
      <c r="M17" s="379" t="s">
        <v>80</v>
      </c>
      <c r="N17" s="379" t="s">
        <v>53</v>
      </c>
      <c r="O17" s="369" t="b">
        <v>1</v>
      </c>
      <c r="P17" s="369" t="b">
        <v>1</v>
      </c>
      <c r="Q17" s="369" t="b">
        <v>1</v>
      </c>
      <c r="R17" s="387"/>
      <c r="S17" s="455" t="s">
        <v>2144</v>
      </c>
      <c r="T17" s="486"/>
      <c r="U17" s="388"/>
      <c r="V17" s="388"/>
      <c r="W17" s="388"/>
      <c r="X17" s="388"/>
      <c r="Y17" s="388"/>
      <c r="Z17" s="388"/>
      <c r="AA17" s="388"/>
      <c r="AB17" s="388"/>
      <c r="AC17" s="388"/>
      <c r="AD17" s="388"/>
      <c r="AE17" s="388"/>
      <c r="AF17" s="388"/>
      <c r="AG17" s="388"/>
      <c r="AH17" s="388"/>
    </row>
    <row r="18" spans="1:34" s="371" customFormat="1" ht="107.45" customHeight="1">
      <c r="A18" s="363" t="s">
        <v>95</v>
      </c>
      <c r="B18" s="364" t="s">
        <v>82</v>
      </c>
      <c r="C18" s="364" t="s">
        <v>96</v>
      </c>
      <c r="D18" s="364" t="s">
        <v>97</v>
      </c>
      <c r="E18" s="386" t="s">
        <v>98</v>
      </c>
      <c r="F18" s="364" t="s">
        <v>99</v>
      </c>
      <c r="G18" s="366" t="s">
        <v>72</v>
      </c>
      <c r="H18" s="366" t="s">
        <v>72</v>
      </c>
      <c r="I18" s="366" t="s">
        <v>72</v>
      </c>
      <c r="J18" s="364" t="s">
        <v>100</v>
      </c>
      <c r="K18" s="367" t="s">
        <v>101</v>
      </c>
      <c r="L18" s="379" t="s">
        <v>60</v>
      </c>
      <c r="M18" s="379" t="s">
        <v>102</v>
      </c>
      <c r="N18" s="379" t="s">
        <v>52</v>
      </c>
      <c r="O18" s="369" t="b">
        <v>1</v>
      </c>
      <c r="P18" s="387"/>
      <c r="Q18" s="369" t="b">
        <v>1</v>
      </c>
      <c r="R18" s="369" t="b">
        <v>1</v>
      </c>
      <c r="S18" s="456" t="s">
        <v>2138</v>
      </c>
      <c r="T18" s="485" t="s">
        <v>94</v>
      </c>
      <c r="U18" s="391"/>
      <c r="V18" s="391"/>
      <c r="W18" s="391"/>
      <c r="X18" s="391"/>
      <c r="Y18" s="391"/>
      <c r="Z18" s="391"/>
      <c r="AA18" s="391"/>
      <c r="AB18" s="391"/>
      <c r="AC18" s="391"/>
      <c r="AD18" s="391"/>
      <c r="AE18" s="391"/>
      <c r="AF18" s="391"/>
      <c r="AG18" s="391"/>
      <c r="AH18" s="391"/>
    </row>
    <row r="19" spans="1:34" s="371" customFormat="1" ht="88.15">
      <c r="A19" s="380" t="s">
        <v>2496</v>
      </c>
      <c r="B19" s="364" t="s">
        <v>2488</v>
      </c>
      <c r="C19" s="364" t="s">
        <v>2497</v>
      </c>
      <c r="D19" s="364" t="s">
        <v>97</v>
      </c>
      <c r="E19" s="365" t="s">
        <v>2839</v>
      </c>
      <c r="F19" s="364" t="s">
        <v>2498</v>
      </c>
      <c r="G19" s="366" t="s">
        <v>72</v>
      </c>
      <c r="H19" s="366" t="s">
        <v>72</v>
      </c>
      <c r="I19" s="366" t="s">
        <v>72</v>
      </c>
      <c r="J19" s="375" t="s">
        <v>2499</v>
      </c>
      <c r="K19" s="367" t="s">
        <v>101</v>
      </c>
      <c r="L19" s="379" t="s">
        <v>60</v>
      </c>
      <c r="M19" s="379" t="s">
        <v>102</v>
      </c>
      <c r="N19" s="379" t="s">
        <v>52</v>
      </c>
      <c r="O19" s="369" t="b">
        <v>1</v>
      </c>
      <c r="P19" s="387"/>
      <c r="Q19" s="369" t="b">
        <v>1</v>
      </c>
      <c r="R19" s="369" t="b">
        <v>1</v>
      </c>
      <c r="S19" s="456" t="s">
        <v>2144</v>
      </c>
      <c r="T19" s="486"/>
      <c r="U19" s="391"/>
      <c r="V19" s="391"/>
      <c r="W19" s="391"/>
      <c r="X19" s="391"/>
      <c r="Y19" s="391"/>
      <c r="Z19" s="391"/>
      <c r="AA19" s="391"/>
      <c r="AB19" s="391"/>
      <c r="AC19" s="391"/>
      <c r="AD19" s="391"/>
      <c r="AE19" s="391"/>
      <c r="AF19" s="391"/>
      <c r="AG19" s="391"/>
      <c r="AH19" s="391"/>
    </row>
    <row r="20" spans="1:34" s="371" customFormat="1" ht="38.25">
      <c r="A20" s="363" t="s">
        <v>103</v>
      </c>
      <c r="B20" s="364" t="s">
        <v>82</v>
      </c>
      <c r="C20" s="364" t="s">
        <v>104</v>
      </c>
      <c r="D20" s="364" t="s">
        <v>105</v>
      </c>
      <c r="E20" s="365" t="s">
        <v>106</v>
      </c>
      <c r="F20" s="365" t="s">
        <v>107</v>
      </c>
      <c r="G20" s="376" t="s">
        <v>72</v>
      </c>
      <c r="H20" s="376" t="s">
        <v>72</v>
      </c>
      <c r="I20" s="376" t="s">
        <v>72</v>
      </c>
      <c r="J20" s="385" t="s">
        <v>108</v>
      </c>
      <c r="K20" s="367" t="s">
        <v>109</v>
      </c>
      <c r="L20" s="368" t="s">
        <v>51</v>
      </c>
      <c r="M20" s="368" t="s">
        <v>52</v>
      </c>
      <c r="N20" s="368" t="s">
        <v>74</v>
      </c>
      <c r="O20" s="369" t="b">
        <v>1</v>
      </c>
      <c r="P20" s="368"/>
      <c r="Q20" s="369" t="b">
        <v>1</v>
      </c>
      <c r="R20" s="368"/>
      <c r="S20" s="453" t="s">
        <v>2138</v>
      </c>
      <c r="T20" s="486" t="s">
        <v>94</v>
      </c>
      <c r="U20" s="370"/>
      <c r="V20" s="370"/>
      <c r="W20" s="370"/>
      <c r="X20" s="370"/>
      <c r="Y20" s="370"/>
      <c r="Z20" s="370"/>
      <c r="AA20" s="370"/>
      <c r="AB20" s="370"/>
      <c r="AC20" s="370"/>
      <c r="AD20" s="370"/>
      <c r="AE20" s="370"/>
      <c r="AF20" s="370"/>
      <c r="AG20" s="370"/>
      <c r="AH20" s="370"/>
    </row>
    <row r="21" spans="1:34" s="371" customFormat="1" ht="71.75" customHeight="1">
      <c r="A21" s="380" t="s">
        <v>2500</v>
      </c>
      <c r="B21" s="364" t="s">
        <v>2488</v>
      </c>
      <c r="C21" s="364" t="s">
        <v>2501</v>
      </c>
      <c r="D21" s="364" t="s">
        <v>105</v>
      </c>
      <c r="E21" s="365" t="s">
        <v>106</v>
      </c>
      <c r="F21" s="365" t="s">
        <v>2502</v>
      </c>
      <c r="G21" s="376" t="s">
        <v>72</v>
      </c>
      <c r="H21" s="376" t="s">
        <v>72</v>
      </c>
      <c r="I21" s="376" t="s">
        <v>72</v>
      </c>
      <c r="J21" s="392" t="s">
        <v>2503</v>
      </c>
      <c r="K21" s="367" t="s">
        <v>109</v>
      </c>
      <c r="L21" s="368" t="s">
        <v>51</v>
      </c>
      <c r="M21" s="368" t="s">
        <v>52</v>
      </c>
      <c r="N21" s="368" t="s">
        <v>74</v>
      </c>
      <c r="O21" s="369" t="b">
        <v>1</v>
      </c>
      <c r="P21" s="368"/>
      <c r="Q21" s="369" t="b">
        <v>1</v>
      </c>
      <c r="R21" s="368"/>
      <c r="S21" s="453" t="s">
        <v>2144</v>
      </c>
      <c r="T21" s="486"/>
      <c r="U21" s="370"/>
      <c r="V21" s="370"/>
      <c r="W21" s="370"/>
      <c r="X21" s="370"/>
      <c r="Y21" s="370"/>
      <c r="Z21" s="370"/>
      <c r="AA21" s="370"/>
      <c r="AB21" s="370"/>
      <c r="AC21" s="370"/>
      <c r="AD21" s="370"/>
      <c r="AE21" s="370"/>
      <c r="AF21" s="370"/>
      <c r="AG21" s="370"/>
      <c r="AH21" s="370"/>
    </row>
    <row r="22" spans="1:34" s="371" customFormat="1" ht="59.25" customHeight="1">
      <c r="A22" s="363" t="s">
        <v>81</v>
      </c>
      <c r="B22" s="364" t="s">
        <v>82</v>
      </c>
      <c r="C22" s="364" t="s">
        <v>83</v>
      </c>
      <c r="D22" s="364" t="s">
        <v>110</v>
      </c>
      <c r="E22" s="365" t="s">
        <v>85</v>
      </c>
      <c r="F22" s="365" t="s">
        <v>111</v>
      </c>
      <c r="G22" s="376" t="s">
        <v>48</v>
      </c>
      <c r="H22" s="376" t="s">
        <v>48</v>
      </c>
      <c r="I22" s="376" t="s">
        <v>48</v>
      </c>
      <c r="J22" s="364" t="s">
        <v>112</v>
      </c>
      <c r="K22" s="367" t="s">
        <v>113</v>
      </c>
      <c r="L22" s="368" t="s">
        <v>51</v>
      </c>
      <c r="M22" s="368" t="s">
        <v>52</v>
      </c>
      <c r="N22" s="368" t="s">
        <v>74</v>
      </c>
      <c r="O22" s="369" t="b">
        <v>1</v>
      </c>
      <c r="P22" s="369" t="b">
        <v>1</v>
      </c>
      <c r="Q22" s="369" t="b">
        <v>1</v>
      </c>
      <c r="R22" s="369" t="b">
        <v>1</v>
      </c>
      <c r="S22" s="454" t="s">
        <v>2138</v>
      </c>
      <c r="T22" s="485" t="s">
        <v>94</v>
      </c>
      <c r="U22" s="377"/>
      <c r="V22" s="377"/>
      <c r="W22" s="377"/>
      <c r="X22" s="377"/>
      <c r="Y22" s="377"/>
      <c r="Z22" s="377"/>
      <c r="AA22" s="377"/>
      <c r="AB22" s="377"/>
      <c r="AC22" s="377"/>
      <c r="AD22" s="377"/>
      <c r="AE22" s="377"/>
      <c r="AF22" s="377"/>
      <c r="AG22" s="377"/>
      <c r="AH22" s="377"/>
    </row>
    <row r="23" spans="1:34" s="371" customFormat="1" ht="58.25" customHeight="1">
      <c r="A23" s="363" t="s">
        <v>2487</v>
      </c>
      <c r="B23" s="364" t="s">
        <v>2488</v>
      </c>
      <c r="C23" s="364" t="s">
        <v>2489</v>
      </c>
      <c r="D23" s="364" t="s">
        <v>110</v>
      </c>
      <c r="E23" s="365" t="s">
        <v>85</v>
      </c>
      <c r="F23" s="365" t="s">
        <v>2504</v>
      </c>
      <c r="G23" s="376" t="s">
        <v>48</v>
      </c>
      <c r="H23" s="376" t="s">
        <v>48</v>
      </c>
      <c r="I23" s="376" t="s">
        <v>48</v>
      </c>
      <c r="J23" s="364" t="s">
        <v>2505</v>
      </c>
      <c r="K23" s="367" t="s">
        <v>113</v>
      </c>
      <c r="L23" s="368" t="s">
        <v>51</v>
      </c>
      <c r="M23" s="368" t="s">
        <v>52</v>
      </c>
      <c r="N23" s="368" t="s">
        <v>74</v>
      </c>
      <c r="O23" s="369" t="b">
        <v>1</v>
      </c>
      <c r="P23" s="369" t="b">
        <v>1</v>
      </c>
      <c r="Q23" s="369" t="b">
        <v>1</v>
      </c>
      <c r="R23" s="369" t="b">
        <v>1</v>
      </c>
      <c r="S23" s="454" t="s">
        <v>2144</v>
      </c>
      <c r="T23" s="486"/>
      <c r="U23" s="377"/>
      <c r="V23" s="377"/>
      <c r="W23" s="377"/>
      <c r="X23" s="377"/>
      <c r="Y23" s="377"/>
      <c r="Z23" s="377"/>
      <c r="AA23" s="377"/>
      <c r="AB23" s="377"/>
      <c r="AC23" s="377"/>
      <c r="AD23" s="377"/>
      <c r="AE23" s="377"/>
      <c r="AF23" s="377"/>
      <c r="AG23" s="377"/>
      <c r="AH23" s="377"/>
    </row>
    <row r="24" spans="1:34" s="371" customFormat="1" ht="46.5">
      <c r="A24" s="363" t="s">
        <v>103</v>
      </c>
      <c r="B24" s="364" t="s">
        <v>82</v>
      </c>
      <c r="C24" s="364" t="s">
        <v>104</v>
      </c>
      <c r="D24" s="364" t="s">
        <v>114</v>
      </c>
      <c r="E24" s="365"/>
      <c r="F24" s="365" t="s">
        <v>115</v>
      </c>
      <c r="G24" s="376" t="s">
        <v>48</v>
      </c>
      <c r="H24" s="376" t="s">
        <v>48</v>
      </c>
      <c r="I24" s="376" t="s">
        <v>48</v>
      </c>
      <c r="J24" s="364" t="s">
        <v>116</v>
      </c>
      <c r="K24" s="367" t="s">
        <v>113</v>
      </c>
      <c r="L24" s="368" t="s">
        <v>51</v>
      </c>
      <c r="M24" s="368" t="s">
        <v>52</v>
      </c>
      <c r="N24" s="368" t="s">
        <v>74</v>
      </c>
      <c r="O24" s="369" t="b">
        <v>1</v>
      </c>
      <c r="P24" s="368"/>
      <c r="Q24" s="369" t="b">
        <v>1</v>
      </c>
      <c r="R24" s="368"/>
      <c r="S24" s="453" t="s">
        <v>2138</v>
      </c>
      <c r="T24" s="486" t="s">
        <v>94</v>
      </c>
      <c r="U24" s="370"/>
      <c r="V24" s="370"/>
      <c r="W24" s="370"/>
      <c r="X24" s="370"/>
      <c r="Y24" s="370"/>
      <c r="Z24" s="370"/>
      <c r="AA24" s="370"/>
      <c r="AB24" s="370"/>
      <c r="AC24" s="370"/>
      <c r="AD24" s="370"/>
      <c r="AE24" s="370"/>
      <c r="AF24" s="370"/>
      <c r="AG24" s="370"/>
      <c r="AH24" s="370"/>
    </row>
    <row r="25" spans="1:34" s="371" customFormat="1" ht="60" customHeight="1">
      <c r="A25" s="363" t="s">
        <v>2500</v>
      </c>
      <c r="B25" s="364" t="s">
        <v>2488</v>
      </c>
      <c r="C25" s="364" t="s">
        <v>2501</v>
      </c>
      <c r="D25" s="364" t="s">
        <v>114</v>
      </c>
      <c r="E25" s="365"/>
      <c r="F25" s="378" t="s">
        <v>2506</v>
      </c>
      <c r="G25" s="376" t="s">
        <v>48</v>
      </c>
      <c r="H25" s="376" t="s">
        <v>48</v>
      </c>
      <c r="I25" s="376" t="s">
        <v>48</v>
      </c>
      <c r="J25" s="375" t="s">
        <v>2614</v>
      </c>
      <c r="K25" s="367" t="s">
        <v>113</v>
      </c>
      <c r="L25" s="368" t="s">
        <v>51</v>
      </c>
      <c r="M25" s="368" t="s">
        <v>52</v>
      </c>
      <c r="N25" s="368" t="s">
        <v>74</v>
      </c>
      <c r="O25" s="369" t="b">
        <v>1</v>
      </c>
      <c r="P25" s="368"/>
      <c r="Q25" s="369" t="b">
        <v>1</v>
      </c>
      <c r="R25" s="368"/>
      <c r="S25" s="453" t="s">
        <v>2144</v>
      </c>
      <c r="T25" s="486"/>
      <c r="U25" s="370"/>
      <c r="V25" s="370"/>
      <c r="W25" s="370"/>
      <c r="X25" s="370"/>
      <c r="Y25" s="370"/>
      <c r="Z25" s="370"/>
      <c r="AA25" s="370"/>
      <c r="AB25" s="370"/>
      <c r="AC25" s="370"/>
      <c r="AD25" s="370"/>
      <c r="AE25" s="370"/>
      <c r="AF25" s="370"/>
      <c r="AG25" s="370"/>
      <c r="AH25" s="370"/>
    </row>
    <row r="26" spans="1:34" s="371" customFormat="1" ht="37.15">
      <c r="A26" s="363" t="s">
        <v>41</v>
      </c>
      <c r="B26" s="364" t="s">
        <v>117</v>
      </c>
      <c r="C26" s="364" t="s">
        <v>41</v>
      </c>
      <c r="D26" s="364" t="s">
        <v>118</v>
      </c>
      <c r="E26" s="365" t="s">
        <v>119</v>
      </c>
      <c r="F26" s="365" t="s">
        <v>120</v>
      </c>
      <c r="G26" s="376" t="s">
        <v>48</v>
      </c>
      <c r="H26" s="376" t="s">
        <v>48</v>
      </c>
      <c r="I26" s="376" t="s">
        <v>48</v>
      </c>
      <c r="J26" s="364" t="s">
        <v>121</v>
      </c>
      <c r="K26" s="367" t="s">
        <v>122</v>
      </c>
      <c r="L26" s="368" t="s">
        <v>51</v>
      </c>
      <c r="M26" s="368" t="s">
        <v>52</v>
      </c>
      <c r="N26" s="368" t="s">
        <v>53</v>
      </c>
      <c r="O26" s="379"/>
      <c r="P26" s="379"/>
      <c r="Q26" s="379"/>
      <c r="R26" s="369" t="b">
        <v>1</v>
      </c>
      <c r="S26" s="454" t="s">
        <v>2138</v>
      </c>
      <c r="T26" s="485" t="s">
        <v>94</v>
      </c>
      <c r="U26" s="377"/>
      <c r="V26" s="377"/>
      <c r="W26" s="377"/>
      <c r="X26" s="377"/>
      <c r="Y26" s="377"/>
      <c r="Z26" s="377"/>
      <c r="AA26" s="377"/>
      <c r="AB26" s="377"/>
      <c r="AC26" s="377"/>
      <c r="AD26" s="377"/>
      <c r="AE26" s="377"/>
      <c r="AF26" s="377"/>
      <c r="AG26" s="377"/>
      <c r="AH26" s="377"/>
    </row>
    <row r="27" spans="1:34" s="371" customFormat="1" ht="37.15">
      <c r="A27" s="363" t="s">
        <v>2507</v>
      </c>
      <c r="B27" s="373" t="s">
        <v>2508</v>
      </c>
      <c r="C27" s="364" t="s">
        <v>2507</v>
      </c>
      <c r="D27" s="364" t="s">
        <v>118</v>
      </c>
      <c r="E27" s="365" t="s">
        <v>119</v>
      </c>
      <c r="F27" s="393" t="s">
        <v>2509</v>
      </c>
      <c r="G27" s="376" t="s">
        <v>48</v>
      </c>
      <c r="H27" s="376" t="s">
        <v>48</v>
      </c>
      <c r="I27" s="376" t="s">
        <v>48</v>
      </c>
      <c r="J27" s="373" t="s">
        <v>2510</v>
      </c>
      <c r="K27" s="367" t="s">
        <v>122</v>
      </c>
      <c r="L27" s="368" t="s">
        <v>51</v>
      </c>
      <c r="M27" s="368" t="s">
        <v>52</v>
      </c>
      <c r="N27" s="368" t="s">
        <v>53</v>
      </c>
      <c r="O27" s="379"/>
      <c r="P27" s="379"/>
      <c r="Q27" s="379"/>
      <c r="R27" s="369" t="b">
        <v>1</v>
      </c>
      <c r="S27" s="454" t="s">
        <v>2144</v>
      </c>
      <c r="T27" s="486"/>
      <c r="U27" s="377"/>
      <c r="V27" s="377"/>
      <c r="W27" s="377"/>
      <c r="X27" s="377"/>
      <c r="Y27" s="377"/>
      <c r="Z27" s="377"/>
      <c r="AA27" s="377"/>
      <c r="AB27" s="377"/>
      <c r="AC27" s="377"/>
      <c r="AD27" s="377"/>
      <c r="AE27" s="377"/>
      <c r="AF27" s="377"/>
      <c r="AG27" s="377"/>
      <c r="AH27" s="377"/>
    </row>
    <row r="28" spans="1:34" s="371" customFormat="1" ht="34.9">
      <c r="A28" s="363" t="s">
        <v>41</v>
      </c>
      <c r="B28" s="364" t="s">
        <v>117</v>
      </c>
      <c r="C28" s="364" t="s">
        <v>41</v>
      </c>
      <c r="D28" s="364" t="s">
        <v>123</v>
      </c>
      <c r="E28" s="365" t="s">
        <v>124</v>
      </c>
      <c r="F28" s="365" t="s">
        <v>125</v>
      </c>
      <c r="G28" s="376" t="s">
        <v>48</v>
      </c>
      <c r="H28" s="376" t="s">
        <v>48</v>
      </c>
      <c r="I28" s="376" t="s">
        <v>48</v>
      </c>
      <c r="J28" s="364" t="s">
        <v>126</v>
      </c>
      <c r="K28" s="367" t="s">
        <v>127</v>
      </c>
      <c r="L28" s="368" t="s">
        <v>51</v>
      </c>
      <c r="M28" s="368" t="s">
        <v>52</v>
      </c>
      <c r="N28" s="368" t="s">
        <v>53</v>
      </c>
      <c r="O28" s="379"/>
      <c r="P28" s="379"/>
      <c r="Q28" s="379"/>
      <c r="R28" s="369" t="b">
        <v>1</v>
      </c>
      <c r="S28" s="453" t="s">
        <v>2138</v>
      </c>
      <c r="T28" s="486" t="s">
        <v>94</v>
      </c>
      <c r="U28" s="370"/>
      <c r="V28" s="370"/>
      <c r="W28" s="370"/>
      <c r="X28" s="370"/>
      <c r="Y28" s="370"/>
      <c r="Z28" s="370"/>
      <c r="AA28" s="370"/>
      <c r="AB28" s="370"/>
      <c r="AC28" s="370"/>
      <c r="AD28" s="370"/>
      <c r="AE28" s="370"/>
      <c r="AF28" s="370"/>
      <c r="AG28" s="370"/>
      <c r="AH28" s="370"/>
    </row>
    <row r="29" spans="1:34" s="371" customFormat="1" ht="43.15">
      <c r="A29" s="363" t="s">
        <v>2507</v>
      </c>
      <c r="B29" s="373" t="s">
        <v>2508</v>
      </c>
      <c r="C29" s="364" t="s">
        <v>2507</v>
      </c>
      <c r="D29" s="364" t="s">
        <v>123</v>
      </c>
      <c r="E29" s="365" t="s">
        <v>124</v>
      </c>
      <c r="F29" s="378" t="s">
        <v>2511</v>
      </c>
      <c r="G29" s="376" t="s">
        <v>48</v>
      </c>
      <c r="H29" s="376" t="s">
        <v>48</v>
      </c>
      <c r="I29" s="376" t="s">
        <v>48</v>
      </c>
      <c r="J29" s="373" t="s">
        <v>2512</v>
      </c>
      <c r="K29" s="367" t="s">
        <v>127</v>
      </c>
      <c r="L29" s="368" t="s">
        <v>51</v>
      </c>
      <c r="M29" s="368" t="s">
        <v>52</v>
      </c>
      <c r="N29" s="368" t="s">
        <v>53</v>
      </c>
      <c r="O29" s="379"/>
      <c r="P29" s="379"/>
      <c r="Q29" s="379"/>
      <c r="R29" s="369" t="b">
        <v>1</v>
      </c>
      <c r="S29" s="453" t="s">
        <v>2144</v>
      </c>
      <c r="T29" s="486"/>
      <c r="U29" s="370"/>
      <c r="V29" s="370"/>
      <c r="W29" s="370"/>
      <c r="X29" s="370"/>
      <c r="Y29" s="370"/>
      <c r="Z29" s="370"/>
      <c r="AA29" s="370"/>
      <c r="AB29" s="370"/>
      <c r="AC29" s="370"/>
      <c r="AD29" s="370"/>
      <c r="AE29" s="370"/>
      <c r="AF29" s="370"/>
      <c r="AG29" s="370"/>
      <c r="AH29" s="370"/>
    </row>
    <row r="30" spans="1:34" s="371" customFormat="1" ht="48.75">
      <c r="A30" s="363" t="s">
        <v>41</v>
      </c>
      <c r="B30" s="364" t="s">
        <v>117</v>
      </c>
      <c r="C30" s="364" t="s">
        <v>41</v>
      </c>
      <c r="D30" s="364" t="s">
        <v>128</v>
      </c>
      <c r="E30" s="365" t="s">
        <v>129</v>
      </c>
      <c r="F30" s="365" t="s">
        <v>2513</v>
      </c>
      <c r="G30" s="376" t="s">
        <v>48</v>
      </c>
      <c r="H30" s="376" t="s">
        <v>48</v>
      </c>
      <c r="I30" s="376" t="s">
        <v>48</v>
      </c>
      <c r="J30" s="364" t="s">
        <v>130</v>
      </c>
      <c r="K30" s="367" t="s">
        <v>131</v>
      </c>
      <c r="L30" s="368" t="s">
        <v>51</v>
      </c>
      <c r="M30" s="368" t="s">
        <v>52</v>
      </c>
      <c r="N30" s="368" t="s">
        <v>53</v>
      </c>
      <c r="O30" s="379"/>
      <c r="P30" s="379"/>
      <c r="Q30" s="379"/>
      <c r="R30" s="369" t="b">
        <v>1</v>
      </c>
      <c r="S30" s="454" t="s">
        <v>2138</v>
      </c>
      <c r="T30" s="485" t="s">
        <v>94</v>
      </c>
      <c r="U30" s="377"/>
      <c r="V30" s="377"/>
      <c r="W30" s="377"/>
      <c r="X30" s="377"/>
      <c r="Y30" s="377"/>
      <c r="Z30" s="377"/>
      <c r="AA30" s="377"/>
      <c r="AB30" s="377"/>
      <c r="AC30" s="377"/>
      <c r="AD30" s="377"/>
      <c r="AE30" s="377"/>
      <c r="AF30" s="377"/>
      <c r="AG30" s="377"/>
      <c r="AH30" s="377"/>
    </row>
    <row r="31" spans="1:34" s="371" customFormat="1" ht="57">
      <c r="A31" s="363" t="s">
        <v>2507</v>
      </c>
      <c r="B31" s="373" t="s">
        <v>2508</v>
      </c>
      <c r="C31" s="364" t="s">
        <v>2507</v>
      </c>
      <c r="D31" s="364" t="s">
        <v>128</v>
      </c>
      <c r="E31" s="365" t="s">
        <v>129</v>
      </c>
      <c r="F31" s="365" t="s">
        <v>2514</v>
      </c>
      <c r="G31" s="376" t="s">
        <v>48</v>
      </c>
      <c r="H31" s="376" t="s">
        <v>48</v>
      </c>
      <c r="I31" s="376" t="s">
        <v>48</v>
      </c>
      <c r="J31" s="364" t="s">
        <v>2615</v>
      </c>
      <c r="K31" s="367" t="s">
        <v>131</v>
      </c>
      <c r="L31" s="368" t="s">
        <v>51</v>
      </c>
      <c r="M31" s="368" t="s">
        <v>52</v>
      </c>
      <c r="N31" s="368" t="s">
        <v>53</v>
      </c>
      <c r="O31" s="379"/>
      <c r="P31" s="379"/>
      <c r="Q31" s="379"/>
      <c r="R31" s="369" t="b">
        <v>1</v>
      </c>
      <c r="S31" s="454" t="s">
        <v>2144</v>
      </c>
      <c r="T31" s="486"/>
      <c r="U31" s="377"/>
      <c r="V31" s="377"/>
      <c r="W31" s="377"/>
      <c r="X31" s="377"/>
      <c r="Y31" s="377"/>
      <c r="Z31" s="377"/>
      <c r="AA31" s="377"/>
      <c r="AB31" s="377"/>
      <c r="AC31" s="377"/>
      <c r="AD31" s="377"/>
      <c r="AE31" s="377"/>
      <c r="AF31" s="377"/>
      <c r="AG31" s="377"/>
      <c r="AH31" s="377"/>
    </row>
    <row r="32" spans="1:34" s="371" customFormat="1" ht="25.5">
      <c r="A32" s="363" t="s">
        <v>41</v>
      </c>
      <c r="B32" s="364" t="s">
        <v>117</v>
      </c>
      <c r="C32" s="364" t="s">
        <v>41</v>
      </c>
      <c r="D32" s="364" t="s">
        <v>132</v>
      </c>
      <c r="E32" s="365"/>
      <c r="F32" s="365" t="s">
        <v>133</v>
      </c>
      <c r="G32" s="376" t="s">
        <v>72</v>
      </c>
      <c r="H32" s="376" t="s">
        <v>72</v>
      </c>
      <c r="I32" s="376" t="s">
        <v>72</v>
      </c>
      <c r="J32" s="364" t="s">
        <v>134</v>
      </c>
      <c r="K32" s="394" t="s">
        <v>135</v>
      </c>
      <c r="L32" s="368" t="s">
        <v>51</v>
      </c>
      <c r="M32" s="368" t="s">
        <v>52</v>
      </c>
      <c r="N32" s="368" t="s">
        <v>74</v>
      </c>
      <c r="O32" s="379"/>
      <c r="P32" s="379"/>
      <c r="Q32" s="379"/>
      <c r="R32" s="369" t="b">
        <v>1</v>
      </c>
      <c r="S32" s="453" t="s">
        <v>2138</v>
      </c>
      <c r="T32" s="486" t="s">
        <v>94</v>
      </c>
      <c r="U32" s="370"/>
      <c r="V32" s="370"/>
      <c r="W32" s="370"/>
      <c r="X32" s="370"/>
      <c r="Y32" s="370"/>
      <c r="Z32" s="370"/>
      <c r="AA32" s="370"/>
      <c r="AB32" s="370"/>
      <c r="AC32" s="370"/>
      <c r="AD32" s="370"/>
      <c r="AE32" s="370"/>
      <c r="AF32" s="370"/>
      <c r="AG32" s="370"/>
      <c r="AH32" s="370"/>
    </row>
    <row r="33" spans="1:34" s="371" customFormat="1" ht="32.65">
      <c r="A33" s="363" t="s">
        <v>2507</v>
      </c>
      <c r="B33" s="373" t="s">
        <v>2508</v>
      </c>
      <c r="C33" s="364" t="s">
        <v>2507</v>
      </c>
      <c r="D33" s="364" t="s">
        <v>132</v>
      </c>
      <c r="E33" s="365"/>
      <c r="F33" s="374" t="s">
        <v>2515</v>
      </c>
      <c r="G33" s="376" t="s">
        <v>72</v>
      </c>
      <c r="H33" s="376" t="s">
        <v>72</v>
      </c>
      <c r="I33" s="376" t="s">
        <v>72</v>
      </c>
      <c r="J33" s="375" t="s">
        <v>2616</v>
      </c>
      <c r="K33" s="394" t="s">
        <v>135</v>
      </c>
      <c r="L33" s="368" t="s">
        <v>51</v>
      </c>
      <c r="M33" s="368" t="s">
        <v>52</v>
      </c>
      <c r="N33" s="368" t="s">
        <v>74</v>
      </c>
      <c r="O33" s="379"/>
      <c r="P33" s="379"/>
      <c r="Q33" s="379"/>
      <c r="R33" s="369" t="b">
        <v>1</v>
      </c>
      <c r="S33" s="453" t="s">
        <v>2144</v>
      </c>
      <c r="T33" s="486"/>
      <c r="U33" s="370"/>
      <c r="V33" s="370"/>
      <c r="W33" s="370"/>
      <c r="X33" s="370"/>
      <c r="Y33" s="370"/>
      <c r="Z33" s="370"/>
      <c r="AA33" s="370"/>
      <c r="AB33" s="370"/>
      <c r="AC33" s="370"/>
      <c r="AD33" s="370"/>
      <c r="AE33" s="370"/>
      <c r="AF33" s="370"/>
      <c r="AG33" s="370"/>
      <c r="AH33" s="370"/>
    </row>
    <row r="34" spans="1:34" s="371" customFormat="1" ht="51">
      <c r="A34" s="363" t="s">
        <v>41</v>
      </c>
      <c r="B34" s="364" t="s">
        <v>117</v>
      </c>
      <c r="C34" s="364" t="s">
        <v>41</v>
      </c>
      <c r="D34" s="364" t="s">
        <v>136</v>
      </c>
      <c r="E34" s="365" t="s">
        <v>137</v>
      </c>
      <c r="F34" s="365" t="s">
        <v>138</v>
      </c>
      <c r="G34" s="376" t="s">
        <v>72</v>
      </c>
      <c r="H34" s="376" t="s">
        <v>72</v>
      </c>
      <c r="I34" s="376" t="s">
        <v>72</v>
      </c>
      <c r="J34" s="364" t="s">
        <v>139</v>
      </c>
      <c r="K34" s="394" t="s">
        <v>140</v>
      </c>
      <c r="L34" s="368" t="s">
        <v>51</v>
      </c>
      <c r="M34" s="368" t="s">
        <v>52</v>
      </c>
      <c r="N34" s="368" t="s">
        <v>53</v>
      </c>
      <c r="O34" s="379"/>
      <c r="P34" s="379"/>
      <c r="Q34" s="379"/>
      <c r="R34" s="369" t="b">
        <v>1</v>
      </c>
      <c r="S34" s="454" t="s">
        <v>2138</v>
      </c>
      <c r="T34" s="485" t="s">
        <v>94</v>
      </c>
      <c r="U34" s="377"/>
      <c r="V34" s="377"/>
      <c r="W34" s="377"/>
      <c r="X34" s="377"/>
      <c r="Y34" s="377"/>
      <c r="Z34" s="377"/>
      <c r="AA34" s="377"/>
      <c r="AB34" s="377"/>
      <c r="AC34" s="377"/>
      <c r="AD34" s="377"/>
      <c r="AE34" s="377"/>
      <c r="AF34" s="377"/>
      <c r="AG34" s="377"/>
      <c r="AH34" s="377"/>
    </row>
    <row r="35" spans="1:34" s="371" customFormat="1" ht="51">
      <c r="A35" s="363" t="s">
        <v>2507</v>
      </c>
      <c r="B35" s="373" t="s">
        <v>2508</v>
      </c>
      <c r="C35" s="364" t="s">
        <v>2507</v>
      </c>
      <c r="D35" s="364" t="s">
        <v>136</v>
      </c>
      <c r="E35" s="365" t="s">
        <v>137</v>
      </c>
      <c r="F35" s="374" t="s">
        <v>2516</v>
      </c>
      <c r="G35" s="376" t="s">
        <v>72</v>
      </c>
      <c r="H35" s="376" t="s">
        <v>72</v>
      </c>
      <c r="I35" s="376" t="s">
        <v>72</v>
      </c>
      <c r="J35" s="375" t="s">
        <v>2517</v>
      </c>
      <c r="K35" s="394" t="s">
        <v>140</v>
      </c>
      <c r="L35" s="368" t="s">
        <v>51</v>
      </c>
      <c r="M35" s="368" t="s">
        <v>52</v>
      </c>
      <c r="N35" s="368" t="s">
        <v>53</v>
      </c>
      <c r="O35" s="379"/>
      <c r="P35" s="379"/>
      <c r="Q35" s="379"/>
      <c r="R35" s="369" t="b">
        <v>1</v>
      </c>
      <c r="S35" s="454" t="s">
        <v>2144</v>
      </c>
      <c r="T35" s="486"/>
      <c r="U35" s="377"/>
      <c r="V35" s="377"/>
      <c r="W35" s="377"/>
      <c r="X35" s="377"/>
      <c r="Y35" s="377"/>
      <c r="Z35" s="377"/>
      <c r="AA35" s="377"/>
      <c r="AB35" s="377"/>
      <c r="AC35" s="377"/>
      <c r="AD35" s="377"/>
      <c r="AE35" s="377"/>
      <c r="AF35" s="377"/>
      <c r="AG35" s="377"/>
      <c r="AH35" s="377"/>
    </row>
    <row r="36" spans="1:34" s="371" customFormat="1" ht="99.75">
      <c r="A36" s="363" t="s">
        <v>41</v>
      </c>
      <c r="B36" s="364" t="s">
        <v>117</v>
      </c>
      <c r="C36" s="364" t="s">
        <v>41</v>
      </c>
      <c r="D36" s="364" t="s">
        <v>141</v>
      </c>
      <c r="E36" s="365" t="s">
        <v>142</v>
      </c>
      <c r="F36" s="365" t="s">
        <v>143</v>
      </c>
      <c r="G36" s="366" t="s">
        <v>48</v>
      </c>
      <c r="H36" s="366" t="s">
        <v>48</v>
      </c>
      <c r="I36" s="366" t="s">
        <v>48</v>
      </c>
      <c r="J36" s="364" t="s">
        <v>144</v>
      </c>
      <c r="K36" s="367" t="s">
        <v>145</v>
      </c>
      <c r="L36" s="368" t="s">
        <v>60</v>
      </c>
      <c r="M36" s="368" t="s">
        <v>52</v>
      </c>
      <c r="N36" s="368" t="s">
        <v>53</v>
      </c>
      <c r="O36" s="379"/>
      <c r="P36" s="379"/>
      <c r="Q36" s="369" t="b">
        <v>1</v>
      </c>
      <c r="R36" s="369" t="b">
        <v>1</v>
      </c>
      <c r="S36" s="453" t="s">
        <v>2138</v>
      </c>
      <c r="T36" s="486" t="s">
        <v>94</v>
      </c>
      <c r="U36" s="370"/>
      <c r="V36" s="370"/>
      <c r="W36" s="370"/>
      <c r="X36" s="370"/>
      <c r="Y36" s="370"/>
      <c r="Z36" s="370"/>
      <c r="AA36" s="370"/>
      <c r="AB36" s="370"/>
      <c r="AC36" s="370"/>
      <c r="AD36" s="370"/>
      <c r="AE36" s="370"/>
      <c r="AF36" s="370"/>
      <c r="AG36" s="370"/>
      <c r="AH36" s="370"/>
    </row>
    <row r="37" spans="1:34" s="371" customFormat="1" ht="99.75">
      <c r="A37" s="363" t="s">
        <v>2507</v>
      </c>
      <c r="B37" s="373" t="s">
        <v>2508</v>
      </c>
      <c r="C37" s="364" t="s">
        <v>2507</v>
      </c>
      <c r="D37" s="364" t="s">
        <v>141</v>
      </c>
      <c r="E37" s="365" t="s">
        <v>142</v>
      </c>
      <c r="F37" s="378" t="s">
        <v>2518</v>
      </c>
      <c r="G37" s="366" t="s">
        <v>48</v>
      </c>
      <c r="H37" s="366" t="s">
        <v>48</v>
      </c>
      <c r="I37" s="366" t="s">
        <v>48</v>
      </c>
      <c r="J37" s="364" t="s">
        <v>2519</v>
      </c>
      <c r="K37" s="367" t="s">
        <v>145</v>
      </c>
      <c r="L37" s="368" t="s">
        <v>60</v>
      </c>
      <c r="M37" s="368" t="s">
        <v>52</v>
      </c>
      <c r="N37" s="368" t="s">
        <v>53</v>
      </c>
      <c r="O37" s="379"/>
      <c r="P37" s="379"/>
      <c r="Q37" s="369" t="b">
        <v>1</v>
      </c>
      <c r="R37" s="369" t="b">
        <v>1</v>
      </c>
      <c r="S37" s="453" t="s">
        <v>2144</v>
      </c>
      <c r="T37" s="486"/>
      <c r="U37" s="370"/>
      <c r="V37" s="370"/>
      <c r="W37" s="370"/>
      <c r="X37" s="370"/>
      <c r="Y37" s="370"/>
      <c r="Z37" s="370"/>
      <c r="AA37" s="370"/>
      <c r="AB37" s="370"/>
      <c r="AC37" s="370"/>
      <c r="AD37" s="370"/>
      <c r="AE37" s="370"/>
      <c r="AF37" s="370"/>
      <c r="AG37" s="370"/>
      <c r="AH37" s="370"/>
    </row>
    <row r="38" spans="1:34" s="371" customFormat="1" ht="125.25">
      <c r="A38" s="363" t="s">
        <v>41</v>
      </c>
      <c r="B38" s="364" t="s">
        <v>117</v>
      </c>
      <c r="C38" s="364" t="s">
        <v>41</v>
      </c>
      <c r="D38" s="364" t="s">
        <v>146</v>
      </c>
      <c r="E38" s="386" t="s">
        <v>147</v>
      </c>
      <c r="F38" s="364" t="s">
        <v>148</v>
      </c>
      <c r="G38" s="376" t="s">
        <v>72</v>
      </c>
      <c r="H38" s="376" t="s">
        <v>72</v>
      </c>
      <c r="I38" s="376" t="s">
        <v>72</v>
      </c>
      <c r="J38" s="364" t="s">
        <v>149</v>
      </c>
      <c r="K38" s="367" t="s">
        <v>150</v>
      </c>
      <c r="L38" s="368" t="s">
        <v>51</v>
      </c>
      <c r="M38" s="368" t="s">
        <v>52</v>
      </c>
      <c r="N38" s="368" t="s">
        <v>53</v>
      </c>
      <c r="O38" s="387"/>
      <c r="P38" s="387"/>
      <c r="Q38" s="369" t="b">
        <v>1</v>
      </c>
      <c r="R38" s="369" t="b">
        <v>1</v>
      </c>
      <c r="S38" s="456" t="s">
        <v>2138</v>
      </c>
      <c r="T38" s="485" t="s">
        <v>94</v>
      </c>
      <c r="U38" s="391"/>
      <c r="V38" s="391"/>
      <c r="W38" s="391"/>
      <c r="X38" s="391"/>
      <c r="Y38" s="391"/>
      <c r="Z38" s="391"/>
      <c r="AA38" s="391"/>
      <c r="AB38" s="391"/>
      <c r="AC38" s="391"/>
      <c r="AD38" s="391"/>
      <c r="AE38" s="391"/>
      <c r="AF38" s="391"/>
      <c r="AG38" s="391"/>
      <c r="AH38" s="391"/>
    </row>
    <row r="39" spans="1:34" s="371" customFormat="1" ht="125.25">
      <c r="A39" s="363" t="s">
        <v>2507</v>
      </c>
      <c r="B39" s="373" t="s">
        <v>2508</v>
      </c>
      <c r="C39" s="364" t="s">
        <v>2507</v>
      </c>
      <c r="D39" s="364" t="s">
        <v>146</v>
      </c>
      <c r="E39" s="386" t="s">
        <v>147</v>
      </c>
      <c r="F39" s="375" t="s">
        <v>2617</v>
      </c>
      <c r="G39" s="376" t="s">
        <v>72</v>
      </c>
      <c r="H39" s="376" t="s">
        <v>72</v>
      </c>
      <c r="I39" s="376" t="s">
        <v>72</v>
      </c>
      <c r="J39" s="375" t="s">
        <v>2520</v>
      </c>
      <c r="K39" s="367" t="s">
        <v>150</v>
      </c>
      <c r="L39" s="368" t="s">
        <v>51</v>
      </c>
      <c r="M39" s="368" t="s">
        <v>52</v>
      </c>
      <c r="N39" s="368" t="s">
        <v>53</v>
      </c>
      <c r="O39" s="387"/>
      <c r="P39" s="387"/>
      <c r="Q39" s="369" t="b">
        <v>1</v>
      </c>
      <c r="R39" s="369" t="b">
        <v>1</v>
      </c>
      <c r="S39" s="456" t="s">
        <v>2144</v>
      </c>
      <c r="T39" s="486"/>
      <c r="U39" s="391"/>
      <c r="V39" s="391"/>
      <c r="W39" s="391"/>
      <c r="X39" s="391"/>
      <c r="Y39" s="391"/>
      <c r="Z39" s="391"/>
      <c r="AA39" s="391"/>
      <c r="AB39" s="391"/>
      <c r="AC39" s="391"/>
      <c r="AD39" s="391"/>
      <c r="AE39" s="391"/>
      <c r="AF39" s="391"/>
      <c r="AG39" s="391"/>
      <c r="AH39" s="391"/>
    </row>
    <row r="40" spans="1:34" s="371" customFormat="1" ht="49.9">
      <c r="A40" s="363" t="s">
        <v>41</v>
      </c>
      <c r="B40" s="364" t="s">
        <v>117</v>
      </c>
      <c r="C40" s="364" t="s">
        <v>41</v>
      </c>
      <c r="D40" s="364" t="s">
        <v>151</v>
      </c>
      <c r="E40" s="365" t="s">
        <v>147</v>
      </c>
      <c r="F40" s="365" t="s">
        <v>152</v>
      </c>
      <c r="G40" s="376" t="s">
        <v>72</v>
      </c>
      <c r="H40" s="376" t="s">
        <v>72</v>
      </c>
      <c r="I40" s="376" t="s">
        <v>72</v>
      </c>
      <c r="J40" s="364" t="s">
        <v>153</v>
      </c>
      <c r="K40" s="367" t="s">
        <v>154</v>
      </c>
      <c r="L40" s="368" t="s">
        <v>51</v>
      </c>
      <c r="M40" s="368" t="s">
        <v>52</v>
      </c>
      <c r="N40" s="368" t="s">
        <v>53</v>
      </c>
      <c r="O40" s="368"/>
      <c r="P40" s="368"/>
      <c r="Q40" s="369" t="b">
        <v>1</v>
      </c>
      <c r="R40" s="369" t="b">
        <v>1</v>
      </c>
      <c r="S40" s="453" t="s">
        <v>2138</v>
      </c>
      <c r="T40" s="486" t="s">
        <v>94</v>
      </c>
      <c r="U40" s="370"/>
      <c r="V40" s="370"/>
      <c r="W40" s="370"/>
      <c r="X40" s="370"/>
      <c r="Y40" s="370"/>
      <c r="Z40" s="370"/>
      <c r="AA40" s="370"/>
      <c r="AB40" s="370"/>
      <c r="AC40" s="370"/>
      <c r="AD40" s="370"/>
      <c r="AE40" s="370"/>
      <c r="AF40" s="370"/>
      <c r="AG40" s="370"/>
      <c r="AH40" s="370"/>
    </row>
    <row r="41" spans="1:34" s="371" customFormat="1" ht="49.9">
      <c r="A41" s="363" t="s">
        <v>2507</v>
      </c>
      <c r="B41" s="373" t="s">
        <v>2508</v>
      </c>
      <c r="C41" s="364" t="s">
        <v>2507</v>
      </c>
      <c r="D41" s="364" t="s">
        <v>151</v>
      </c>
      <c r="E41" s="365" t="s">
        <v>147</v>
      </c>
      <c r="F41" s="365" t="s">
        <v>2618</v>
      </c>
      <c r="G41" s="376" t="s">
        <v>72</v>
      </c>
      <c r="H41" s="376" t="s">
        <v>72</v>
      </c>
      <c r="I41" s="376" t="s">
        <v>72</v>
      </c>
      <c r="J41" s="395" t="s">
        <v>2619</v>
      </c>
      <c r="K41" s="367" t="s">
        <v>154</v>
      </c>
      <c r="L41" s="368" t="s">
        <v>51</v>
      </c>
      <c r="M41" s="368" t="s">
        <v>52</v>
      </c>
      <c r="N41" s="368" t="s">
        <v>53</v>
      </c>
      <c r="O41" s="368"/>
      <c r="P41" s="368"/>
      <c r="Q41" s="369" t="b">
        <v>1</v>
      </c>
      <c r="R41" s="369" t="b">
        <v>1</v>
      </c>
      <c r="S41" s="453" t="s">
        <v>2144</v>
      </c>
      <c r="T41" s="486"/>
      <c r="U41" s="370"/>
      <c r="V41" s="370"/>
      <c r="W41" s="370"/>
      <c r="X41" s="370"/>
      <c r="Y41" s="370"/>
      <c r="Z41" s="370"/>
      <c r="AA41" s="370"/>
      <c r="AB41" s="370"/>
      <c r="AC41" s="370"/>
      <c r="AD41" s="370"/>
      <c r="AE41" s="370"/>
      <c r="AF41" s="370"/>
      <c r="AG41" s="370"/>
      <c r="AH41" s="370"/>
    </row>
    <row r="42" spans="1:34" s="371" customFormat="1" ht="49.9">
      <c r="A42" s="363" t="s">
        <v>41</v>
      </c>
      <c r="B42" s="364" t="s">
        <v>117</v>
      </c>
      <c r="C42" s="364" t="s">
        <v>41</v>
      </c>
      <c r="D42" s="364" t="s">
        <v>155</v>
      </c>
      <c r="E42" s="365" t="s">
        <v>147</v>
      </c>
      <c r="F42" s="364" t="s">
        <v>156</v>
      </c>
      <c r="G42" s="376" t="s">
        <v>48</v>
      </c>
      <c r="H42" s="376" t="s">
        <v>48</v>
      </c>
      <c r="I42" s="376" t="s">
        <v>48</v>
      </c>
      <c r="J42" s="364" t="s">
        <v>157</v>
      </c>
      <c r="K42" s="367" t="s">
        <v>158</v>
      </c>
      <c r="L42" s="368" t="s">
        <v>51</v>
      </c>
      <c r="M42" s="368" t="s">
        <v>52</v>
      </c>
      <c r="N42" s="368" t="s">
        <v>53</v>
      </c>
      <c r="O42" s="368"/>
      <c r="P42" s="368"/>
      <c r="Q42" s="368"/>
      <c r="R42" s="369" t="b">
        <v>1</v>
      </c>
      <c r="S42" s="454" t="s">
        <v>2138</v>
      </c>
      <c r="T42" s="485" t="s">
        <v>94</v>
      </c>
      <c r="U42" s="377"/>
      <c r="V42" s="377"/>
      <c r="W42" s="377"/>
      <c r="X42" s="377"/>
      <c r="Y42" s="377"/>
      <c r="Z42" s="377"/>
      <c r="AA42" s="377"/>
      <c r="AB42" s="377"/>
      <c r="AC42" s="377"/>
      <c r="AD42" s="377"/>
      <c r="AE42" s="377"/>
      <c r="AF42" s="377"/>
      <c r="AG42" s="377"/>
      <c r="AH42" s="377"/>
    </row>
    <row r="43" spans="1:34" s="371" customFormat="1" ht="49.9">
      <c r="A43" s="363" t="s">
        <v>2507</v>
      </c>
      <c r="B43" s="373" t="s">
        <v>2508</v>
      </c>
      <c r="C43" s="364" t="s">
        <v>2507</v>
      </c>
      <c r="D43" s="364" t="s">
        <v>155</v>
      </c>
      <c r="E43" s="365" t="s">
        <v>147</v>
      </c>
      <c r="F43" s="395" t="s">
        <v>2521</v>
      </c>
      <c r="G43" s="376" t="s">
        <v>48</v>
      </c>
      <c r="H43" s="376" t="s">
        <v>48</v>
      </c>
      <c r="I43" s="376" t="s">
        <v>48</v>
      </c>
      <c r="J43" s="395" t="s">
        <v>2620</v>
      </c>
      <c r="K43" s="367" t="s">
        <v>158</v>
      </c>
      <c r="L43" s="368" t="s">
        <v>51</v>
      </c>
      <c r="M43" s="368" t="s">
        <v>52</v>
      </c>
      <c r="N43" s="368" t="s">
        <v>53</v>
      </c>
      <c r="O43" s="368"/>
      <c r="P43" s="368"/>
      <c r="Q43" s="368"/>
      <c r="R43" s="369" t="b">
        <v>1</v>
      </c>
      <c r="S43" s="454" t="s">
        <v>2144</v>
      </c>
      <c r="T43" s="486"/>
      <c r="U43" s="377"/>
      <c r="V43" s="377"/>
      <c r="W43" s="377"/>
      <c r="X43" s="377"/>
      <c r="Y43" s="377"/>
      <c r="Z43" s="377"/>
      <c r="AA43" s="377"/>
      <c r="AB43" s="377"/>
      <c r="AC43" s="377"/>
      <c r="AD43" s="377"/>
      <c r="AE43" s="377"/>
      <c r="AF43" s="377"/>
      <c r="AG43" s="377"/>
      <c r="AH43" s="377"/>
    </row>
    <row r="44" spans="1:34" s="371" customFormat="1" ht="54" customHeight="1">
      <c r="A44" s="363" t="s">
        <v>41</v>
      </c>
      <c r="B44" s="364" t="s">
        <v>117</v>
      </c>
      <c r="C44" s="364" t="s">
        <v>41</v>
      </c>
      <c r="D44" s="364" t="s">
        <v>159</v>
      </c>
      <c r="E44" s="365" t="s">
        <v>160</v>
      </c>
      <c r="F44" s="365" t="s">
        <v>161</v>
      </c>
      <c r="G44" s="376" t="s">
        <v>48</v>
      </c>
      <c r="H44" s="376" t="s">
        <v>48</v>
      </c>
      <c r="I44" s="376" t="s">
        <v>48</v>
      </c>
      <c r="J44" s="364" t="s">
        <v>162</v>
      </c>
      <c r="K44" s="367" t="s">
        <v>163</v>
      </c>
      <c r="L44" s="368" t="s">
        <v>51</v>
      </c>
      <c r="M44" s="368" t="s">
        <v>52</v>
      </c>
      <c r="N44" s="368" t="s">
        <v>53</v>
      </c>
      <c r="O44" s="368"/>
      <c r="P44" s="368"/>
      <c r="Q44" s="368"/>
      <c r="R44" s="369" t="b">
        <v>1</v>
      </c>
      <c r="S44" s="453" t="s">
        <v>2138</v>
      </c>
      <c r="T44" s="486" t="s">
        <v>94</v>
      </c>
      <c r="U44" s="370"/>
      <c r="V44" s="370"/>
      <c r="W44" s="370"/>
      <c r="X44" s="370"/>
      <c r="Y44" s="370"/>
      <c r="Z44" s="370"/>
      <c r="AA44" s="370"/>
      <c r="AB44" s="370"/>
      <c r="AC44" s="370"/>
      <c r="AD44" s="370"/>
      <c r="AE44" s="370"/>
      <c r="AF44" s="370"/>
      <c r="AG44" s="370"/>
      <c r="AH44" s="370"/>
    </row>
    <row r="45" spans="1:34" s="371" customFormat="1" ht="58.15">
      <c r="A45" s="363" t="s">
        <v>2507</v>
      </c>
      <c r="B45" s="373" t="s">
        <v>2508</v>
      </c>
      <c r="C45" s="364" t="s">
        <v>2507</v>
      </c>
      <c r="D45" s="364" t="s">
        <v>159</v>
      </c>
      <c r="E45" s="365" t="s">
        <v>160</v>
      </c>
      <c r="F45" s="378" t="s">
        <v>2522</v>
      </c>
      <c r="G45" s="376" t="s">
        <v>48</v>
      </c>
      <c r="H45" s="376" t="s">
        <v>48</v>
      </c>
      <c r="I45" s="376" t="s">
        <v>48</v>
      </c>
      <c r="J45" s="375" t="s">
        <v>2621</v>
      </c>
      <c r="K45" s="367" t="s">
        <v>163</v>
      </c>
      <c r="L45" s="368" t="s">
        <v>51</v>
      </c>
      <c r="M45" s="368" t="s">
        <v>52</v>
      </c>
      <c r="N45" s="368" t="s">
        <v>53</v>
      </c>
      <c r="O45" s="368"/>
      <c r="P45" s="368"/>
      <c r="Q45" s="368"/>
      <c r="R45" s="369" t="b">
        <v>1</v>
      </c>
      <c r="S45" s="453" t="s">
        <v>2144</v>
      </c>
      <c r="T45" s="486"/>
      <c r="U45" s="370"/>
      <c r="V45" s="370"/>
      <c r="W45" s="370"/>
      <c r="X45" s="370"/>
      <c r="Y45" s="370"/>
      <c r="Z45" s="370"/>
      <c r="AA45" s="370"/>
      <c r="AB45" s="370"/>
      <c r="AC45" s="370"/>
      <c r="AD45" s="370"/>
      <c r="AE45" s="370"/>
      <c r="AF45" s="370"/>
      <c r="AG45" s="370"/>
      <c r="AH45" s="370"/>
    </row>
    <row r="46" spans="1:34" s="371" customFormat="1" ht="49.25" customHeight="1">
      <c r="A46" s="363" t="s">
        <v>41</v>
      </c>
      <c r="B46" s="364" t="s">
        <v>117</v>
      </c>
      <c r="C46" s="364" t="s">
        <v>41</v>
      </c>
      <c r="D46" s="364" t="s">
        <v>164</v>
      </c>
      <c r="E46" s="365" t="s">
        <v>165</v>
      </c>
      <c r="F46" s="365" t="s">
        <v>166</v>
      </c>
      <c r="G46" s="376" t="s">
        <v>48</v>
      </c>
      <c r="H46" s="376" t="s">
        <v>48</v>
      </c>
      <c r="I46" s="376" t="s">
        <v>48</v>
      </c>
      <c r="J46" s="364" t="s">
        <v>167</v>
      </c>
      <c r="K46" s="367" t="s">
        <v>168</v>
      </c>
      <c r="L46" s="368" t="s">
        <v>60</v>
      </c>
      <c r="M46" s="368" t="s">
        <v>52</v>
      </c>
      <c r="N46" s="368" t="s">
        <v>53</v>
      </c>
      <c r="O46" s="368"/>
      <c r="P46" s="368"/>
      <c r="Q46" s="368"/>
      <c r="R46" s="369" t="b">
        <v>1</v>
      </c>
      <c r="S46" s="454" t="s">
        <v>2138</v>
      </c>
      <c r="T46" s="485" t="s">
        <v>94</v>
      </c>
      <c r="U46" s="377"/>
      <c r="V46" s="377"/>
      <c r="W46" s="377"/>
      <c r="X46" s="377"/>
      <c r="Y46" s="377"/>
      <c r="Z46" s="377"/>
      <c r="AA46" s="377"/>
      <c r="AB46" s="377"/>
      <c r="AC46" s="377"/>
      <c r="AD46" s="377"/>
      <c r="AE46" s="377"/>
      <c r="AF46" s="377"/>
      <c r="AG46" s="377"/>
      <c r="AH46" s="377"/>
    </row>
    <row r="47" spans="1:34" s="371" customFormat="1" ht="46.5">
      <c r="A47" s="363" t="s">
        <v>2507</v>
      </c>
      <c r="B47" s="373" t="s">
        <v>2508</v>
      </c>
      <c r="C47" s="364" t="s">
        <v>2507</v>
      </c>
      <c r="D47" s="364" t="s">
        <v>164</v>
      </c>
      <c r="E47" s="365" t="s">
        <v>165</v>
      </c>
      <c r="F47" s="378" t="s">
        <v>2523</v>
      </c>
      <c r="G47" s="376" t="s">
        <v>48</v>
      </c>
      <c r="H47" s="376" t="s">
        <v>48</v>
      </c>
      <c r="I47" s="376" t="s">
        <v>48</v>
      </c>
      <c r="J47" s="375" t="s">
        <v>2622</v>
      </c>
      <c r="K47" s="367" t="s">
        <v>168</v>
      </c>
      <c r="L47" s="368" t="s">
        <v>60</v>
      </c>
      <c r="M47" s="368" t="s">
        <v>52</v>
      </c>
      <c r="N47" s="368" t="s">
        <v>53</v>
      </c>
      <c r="O47" s="368"/>
      <c r="P47" s="368"/>
      <c r="Q47" s="368"/>
      <c r="R47" s="369" t="b">
        <v>1</v>
      </c>
      <c r="S47" s="454" t="s">
        <v>2144</v>
      </c>
      <c r="T47" s="486"/>
      <c r="U47" s="377"/>
      <c r="V47" s="377"/>
      <c r="W47" s="377"/>
      <c r="X47" s="377"/>
      <c r="Y47" s="377"/>
      <c r="Z47" s="377"/>
      <c r="AA47" s="377"/>
      <c r="AB47" s="377"/>
      <c r="AC47" s="377"/>
      <c r="AD47" s="377"/>
      <c r="AE47" s="377"/>
      <c r="AF47" s="377"/>
      <c r="AG47" s="377"/>
      <c r="AH47" s="377"/>
    </row>
    <row r="48" spans="1:34" s="371" customFormat="1" ht="294.60000000000002" customHeight="1">
      <c r="A48" s="363" t="s">
        <v>41</v>
      </c>
      <c r="B48" s="364" t="s">
        <v>117</v>
      </c>
      <c r="C48" s="364" t="s">
        <v>41</v>
      </c>
      <c r="D48" s="364" t="s">
        <v>169</v>
      </c>
      <c r="E48" s="365" t="s">
        <v>170</v>
      </c>
      <c r="F48" s="365" t="s">
        <v>171</v>
      </c>
      <c r="G48" s="376" t="s">
        <v>72</v>
      </c>
      <c r="H48" s="376" t="s">
        <v>72</v>
      </c>
      <c r="I48" s="376" t="s">
        <v>72</v>
      </c>
      <c r="J48" s="364" t="s">
        <v>2524</v>
      </c>
      <c r="K48" s="394" t="s">
        <v>172</v>
      </c>
      <c r="L48" s="368" t="s">
        <v>51</v>
      </c>
      <c r="M48" s="368" t="s">
        <v>52</v>
      </c>
      <c r="N48" s="368" t="s">
        <v>53</v>
      </c>
      <c r="O48" s="368"/>
      <c r="P48" s="369" t="b">
        <v>1</v>
      </c>
      <c r="Q48" s="368"/>
      <c r="R48" s="368"/>
      <c r="S48" s="453" t="s">
        <v>2138</v>
      </c>
      <c r="T48" s="486" t="s">
        <v>94</v>
      </c>
      <c r="U48" s="370"/>
      <c r="V48" s="370"/>
      <c r="W48" s="370"/>
      <c r="X48" s="370"/>
      <c r="Y48" s="370"/>
      <c r="Z48" s="370"/>
      <c r="AA48" s="370"/>
      <c r="AB48" s="370"/>
      <c r="AC48" s="370"/>
      <c r="AD48" s="370"/>
      <c r="AE48" s="370"/>
      <c r="AF48" s="370"/>
      <c r="AG48" s="370"/>
      <c r="AH48" s="370"/>
    </row>
    <row r="49" spans="1:34" s="371" customFormat="1" ht="303" customHeight="1">
      <c r="A49" s="363" t="s">
        <v>2507</v>
      </c>
      <c r="B49" s="373" t="s">
        <v>2508</v>
      </c>
      <c r="C49" s="364" t="s">
        <v>2507</v>
      </c>
      <c r="D49" s="364" t="s">
        <v>169</v>
      </c>
      <c r="E49" s="365" t="s">
        <v>170</v>
      </c>
      <c r="F49" s="374" t="s">
        <v>2525</v>
      </c>
      <c r="G49" s="376" t="s">
        <v>72</v>
      </c>
      <c r="H49" s="376" t="s">
        <v>72</v>
      </c>
      <c r="I49" s="376" t="s">
        <v>72</v>
      </c>
      <c r="J49" s="375" t="s">
        <v>2526</v>
      </c>
      <c r="K49" s="394" t="s">
        <v>172</v>
      </c>
      <c r="L49" s="368" t="s">
        <v>51</v>
      </c>
      <c r="M49" s="368" t="s">
        <v>52</v>
      </c>
      <c r="N49" s="368" t="s">
        <v>53</v>
      </c>
      <c r="O49" s="368"/>
      <c r="P49" s="369" t="b">
        <v>1</v>
      </c>
      <c r="Q49" s="368"/>
      <c r="R49" s="368"/>
      <c r="S49" s="453" t="s">
        <v>2144</v>
      </c>
      <c r="T49" s="486"/>
      <c r="U49" s="370"/>
      <c r="V49" s="370"/>
      <c r="W49" s="370"/>
      <c r="X49" s="370"/>
      <c r="Y49" s="370"/>
      <c r="Z49" s="370"/>
      <c r="AA49" s="370"/>
      <c r="AB49" s="370"/>
      <c r="AC49" s="370"/>
      <c r="AD49" s="370"/>
      <c r="AE49" s="370"/>
      <c r="AF49" s="370"/>
      <c r="AG49" s="370"/>
      <c r="AH49" s="370"/>
    </row>
    <row r="50" spans="1:34" s="371" customFormat="1" ht="177" customHeight="1">
      <c r="A50" s="363" t="s">
        <v>173</v>
      </c>
      <c r="B50" s="364" t="s">
        <v>174</v>
      </c>
      <c r="C50" s="364" t="s">
        <v>175</v>
      </c>
      <c r="D50" s="364" t="s">
        <v>176</v>
      </c>
      <c r="E50" s="365"/>
      <c r="F50" s="365" t="s">
        <v>177</v>
      </c>
      <c r="G50" s="376" t="s">
        <v>48</v>
      </c>
      <c r="H50" s="376" t="s">
        <v>48</v>
      </c>
      <c r="I50" s="376" t="s">
        <v>48</v>
      </c>
      <c r="J50" s="364" t="s">
        <v>178</v>
      </c>
      <c r="K50" s="367" t="s">
        <v>179</v>
      </c>
      <c r="L50" s="368" t="s">
        <v>51</v>
      </c>
      <c r="M50" s="368" t="s">
        <v>52</v>
      </c>
      <c r="N50" s="368" t="s">
        <v>53</v>
      </c>
      <c r="O50" s="368"/>
      <c r="P50" s="369"/>
      <c r="Q50" s="369" t="b">
        <v>1</v>
      </c>
      <c r="R50" s="369" t="b">
        <v>1</v>
      </c>
      <c r="S50" s="454" t="s">
        <v>2138</v>
      </c>
      <c r="T50" s="485" t="s">
        <v>94</v>
      </c>
      <c r="U50" s="377"/>
      <c r="V50" s="377"/>
      <c r="W50" s="377"/>
      <c r="X50" s="377"/>
      <c r="Y50" s="377"/>
      <c r="Z50" s="377"/>
      <c r="AA50" s="377"/>
      <c r="AB50" s="377"/>
      <c r="AC50" s="377"/>
      <c r="AD50" s="377"/>
      <c r="AE50" s="377"/>
      <c r="AF50" s="377"/>
      <c r="AG50" s="377"/>
      <c r="AH50" s="377"/>
    </row>
    <row r="51" spans="1:34" s="371" customFormat="1" ht="126.75">
      <c r="A51" s="380" t="s">
        <v>2527</v>
      </c>
      <c r="B51" s="373" t="s">
        <v>2528</v>
      </c>
      <c r="C51" s="364" t="s">
        <v>2529</v>
      </c>
      <c r="D51" s="364" t="s">
        <v>176</v>
      </c>
      <c r="E51" s="365"/>
      <c r="F51" s="365" t="s">
        <v>2530</v>
      </c>
      <c r="G51" s="376" t="s">
        <v>48</v>
      </c>
      <c r="H51" s="376" t="s">
        <v>48</v>
      </c>
      <c r="I51" s="376" t="s">
        <v>48</v>
      </c>
      <c r="J51" s="375" t="s">
        <v>2623</v>
      </c>
      <c r="K51" s="367" t="s">
        <v>179</v>
      </c>
      <c r="L51" s="368" t="s">
        <v>51</v>
      </c>
      <c r="M51" s="368" t="s">
        <v>52</v>
      </c>
      <c r="N51" s="368" t="s">
        <v>53</v>
      </c>
      <c r="O51" s="368"/>
      <c r="P51" s="369"/>
      <c r="Q51" s="369" t="b">
        <v>1</v>
      </c>
      <c r="R51" s="369" t="b">
        <v>1</v>
      </c>
      <c r="S51" s="454" t="s">
        <v>2144</v>
      </c>
      <c r="T51" s="486"/>
      <c r="U51" s="377"/>
      <c r="V51" s="377"/>
      <c r="W51" s="377"/>
      <c r="X51" s="377"/>
      <c r="Y51" s="377"/>
      <c r="Z51" s="377"/>
      <c r="AA51" s="377"/>
      <c r="AB51" s="377"/>
      <c r="AC51" s="377"/>
      <c r="AD51" s="377"/>
      <c r="AE51" s="377"/>
      <c r="AF51" s="377"/>
      <c r="AG51" s="377"/>
      <c r="AH51" s="377"/>
    </row>
    <row r="52" spans="1:34" s="371" customFormat="1" ht="139.15">
      <c r="A52" s="363" t="s">
        <v>180</v>
      </c>
      <c r="B52" s="364" t="s">
        <v>174</v>
      </c>
      <c r="C52" s="364" t="s">
        <v>181</v>
      </c>
      <c r="D52" s="364" t="s">
        <v>182</v>
      </c>
      <c r="E52" s="365" t="s">
        <v>183</v>
      </c>
      <c r="F52" s="365" t="s">
        <v>2531</v>
      </c>
      <c r="G52" s="366" t="s">
        <v>48</v>
      </c>
      <c r="H52" s="366" t="s">
        <v>48</v>
      </c>
      <c r="I52" s="366" t="s">
        <v>48</v>
      </c>
      <c r="J52" s="385" t="s">
        <v>184</v>
      </c>
      <c r="K52" s="396" t="s">
        <v>185</v>
      </c>
      <c r="L52" s="368" t="s">
        <v>51</v>
      </c>
      <c r="M52" s="368" t="s">
        <v>52</v>
      </c>
      <c r="N52" s="368" t="s">
        <v>53</v>
      </c>
      <c r="O52" s="369" t="b">
        <v>1</v>
      </c>
      <c r="P52" s="369" t="b">
        <v>1</v>
      </c>
      <c r="Q52" s="369" t="b">
        <v>1</v>
      </c>
      <c r="R52" s="369" t="b">
        <v>1</v>
      </c>
      <c r="S52" s="453" t="s">
        <v>2138</v>
      </c>
      <c r="T52" s="486" t="s">
        <v>94</v>
      </c>
      <c r="U52" s="370"/>
      <c r="V52" s="370"/>
      <c r="W52" s="370"/>
      <c r="X52" s="370"/>
      <c r="Y52" s="370"/>
      <c r="Z52" s="370"/>
      <c r="AA52" s="370"/>
      <c r="AB52" s="370"/>
      <c r="AC52" s="370"/>
      <c r="AD52" s="370"/>
      <c r="AE52" s="370"/>
      <c r="AF52" s="370"/>
      <c r="AG52" s="370"/>
      <c r="AH52" s="370"/>
    </row>
    <row r="53" spans="1:34" s="371" customFormat="1" ht="139.15">
      <c r="A53" s="372" t="s">
        <v>2532</v>
      </c>
      <c r="B53" s="373" t="s">
        <v>2528</v>
      </c>
      <c r="C53" s="364" t="s">
        <v>2533</v>
      </c>
      <c r="D53" s="364" t="s">
        <v>182</v>
      </c>
      <c r="E53" s="365" t="s">
        <v>183</v>
      </c>
      <c r="F53" s="365" t="s">
        <v>2534</v>
      </c>
      <c r="G53" s="366" t="s">
        <v>48</v>
      </c>
      <c r="H53" s="366" t="s">
        <v>48</v>
      </c>
      <c r="I53" s="366" t="s">
        <v>48</v>
      </c>
      <c r="J53" s="385" t="s">
        <v>2535</v>
      </c>
      <c r="K53" s="396" t="s">
        <v>185</v>
      </c>
      <c r="L53" s="368" t="s">
        <v>51</v>
      </c>
      <c r="M53" s="368" t="s">
        <v>52</v>
      </c>
      <c r="N53" s="368" t="s">
        <v>53</v>
      </c>
      <c r="O53" s="369" t="b">
        <v>1</v>
      </c>
      <c r="P53" s="369" t="b">
        <v>1</v>
      </c>
      <c r="Q53" s="369" t="b">
        <v>1</v>
      </c>
      <c r="R53" s="369" t="b">
        <v>1</v>
      </c>
      <c r="S53" s="453" t="s">
        <v>2144</v>
      </c>
      <c r="T53" s="486"/>
      <c r="U53" s="370"/>
      <c r="V53" s="370"/>
      <c r="W53" s="370"/>
      <c r="X53" s="370"/>
      <c r="Y53" s="370"/>
      <c r="Z53" s="370"/>
      <c r="AA53" s="370"/>
      <c r="AB53" s="370"/>
      <c r="AC53" s="370"/>
      <c r="AD53" s="370"/>
      <c r="AE53" s="370"/>
      <c r="AF53" s="370"/>
      <c r="AG53" s="370"/>
      <c r="AH53" s="370"/>
    </row>
    <row r="54" spans="1:34" s="371" customFormat="1" ht="86" customHeight="1">
      <c r="A54" s="363" t="s">
        <v>180</v>
      </c>
      <c r="B54" s="364" t="s">
        <v>174</v>
      </c>
      <c r="C54" s="364" t="s">
        <v>181</v>
      </c>
      <c r="D54" s="364" t="s">
        <v>186</v>
      </c>
      <c r="E54" s="365" t="s">
        <v>183</v>
      </c>
      <c r="F54" s="397" t="s">
        <v>187</v>
      </c>
      <c r="G54" s="366" t="s">
        <v>48</v>
      </c>
      <c r="H54" s="366" t="s">
        <v>48</v>
      </c>
      <c r="I54" s="366" t="s">
        <v>48</v>
      </c>
      <c r="J54" s="364" t="s">
        <v>188</v>
      </c>
      <c r="K54" s="367" t="s">
        <v>189</v>
      </c>
      <c r="L54" s="368" t="s">
        <v>51</v>
      </c>
      <c r="M54" s="368" t="s">
        <v>52</v>
      </c>
      <c r="N54" s="368" t="s">
        <v>53</v>
      </c>
      <c r="O54" s="369" t="b">
        <v>1</v>
      </c>
      <c r="P54" s="369" t="b">
        <v>1</v>
      </c>
      <c r="Q54" s="369" t="b">
        <v>1</v>
      </c>
      <c r="R54" s="369" t="b">
        <v>1</v>
      </c>
      <c r="S54" s="454" t="s">
        <v>2138</v>
      </c>
      <c r="T54" s="485" t="s">
        <v>94</v>
      </c>
      <c r="U54" s="377"/>
      <c r="V54" s="377"/>
      <c r="W54" s="377"/>
      <c r="X54" s="377"/>
      <c r="Y54" s="377"/>
      <c r="Z54" s="377"/>
      <c r="AA54" s="377"/>
      <c r="AB54" s="377"/>
      <c r="AC54" s="377"/>
      <c r="AD54" s="377"/>
      <c r="AE54" s="377"/>
      <c r="AF54" s="377"/>
      <c r="AG54" s="377"/>
      <c r="AH54" s="377"/>
    </row>
    <row r="55" spans="1:34" s="371" customFormat="1" ht="75.5" customHeight="1">
      <c r="A55" s="372" t="s">
        <v>2532</v>
      </c>
      <c r="B55" s="373" t="s">
        <v>2528</v>
      </c>
      <c r="C55" s="364" t="s">
        <v>2533</v>
      </c>
      <c r="D55" s="364" t="s">
        <v>186</v>
      </c>
      <c r="E55" s="365" t="s">
        <v>183</v>
      </c>
      <c r="F55" s="397" t="s">
        <v>2536</v>
      </c>
      <c r="G55" s="366" t="s">
        <v>48</v>
      </c>
      <c r="H55" s="366" t="s">
        <v>48</v>
      </c>
      <c r="I55" s="366" t="s">
        <v>48</v>
      </c>
      <c r="J55" s="375" t="s">
        <v>2537</v>
      </c>
      <c r="K55" s="367" t="s">
        <v>189</v>
      </c>
      <c r="L55" s="368" t="s">
        <v>51</v>
      </c>
      <c r="M55" s="368" t="s">
        <v>52</v>
      </c>
      <c r="N55" s="368" t="s">
        <v>53</v>
      </c>
      <c r="O55" s="369" t="b">
        <v>1</v>
      </c>
      <c r="P55" s="369" t="b">
        <v>1</v>
      </c>
      <c r="Q55" s="369" t="b">
        <v>1</v>
      </c>
      <c r="R55" s="369" t="b">
        <v>1</v>
      </c>
      <c r="S55" s="454" t="s">
        <v>2144</v>
      </c>
      <c r="T55" s="486"/>
      <c r="U55" s="377"/>
      <c r="V55" s="377"/>
      <c r="W55" s="377"/>
      <c r="X55" s="377"/>
      <c r="Y55" s="377"/>
      <c r="Z55" s="377"/>
      <c r="AA55" s="377"/>
      <c r="AB55" s="377"/>
      <c r="AC55" s="377"/>
      <c r="AD55" s="377"/>
      <c r="AE55" s="377"/>
      <c r="AF55" s="377"/>
      <c r="AG55" s="377"/>
      <c r="AH55" s="377"/>
    </row>
    <row r="56" spans="1:34" s="371" customFormat="1" ht="100.25" customHeight="1">
      <c r="A56" s="363" t="s">
        <v>180</v>
      </c>
      <c r="B56" s="364" t="s">
        <v>174</v>
      </c>
      <c r="C56" s="364" t="s">
        <v>181</v>
      </c>
      <c r="D56" s="364" t="s">
        <v>190</v>
      </c>
      <c r="E56" s="386" t="s">
        <v>183</v>
      </c>
      <c r="F56" s="364" t="s">
        <v>191</v>
      </c>
      <c r="G56" s="366" t="s">
        <v>72</v>
      </c>
      <c r="H56" s="366" t="s">
        <v>72</v>
      </c>
      <c r="I56" s="366" t="s">
        <v>72</v>
      </c>
      <c r="J56" s="364" t="s">
        <v>192</v>
      </c>
      <c r="K56" s="367" t="s">
        <v>193</v>
      </c>
      <c r="L56" s="379" t="s">
        <v>51</v>
      </c>
      <c r="M56" s="379" t="s">
        <v>80</v>
      </c>
      <c r="N56" s="379" t="s">
        <v>52</v>
      </c>
      <c r="O56" s="369" t="b">
        <v>1</v>
      </c>
      <c r="P56" s="369" t="b">
        <v>1</v>
      </c>
      <c r="Q56" s="369" t="b">
        <v>1</v>
      </c>
      <c r="R56" s="369" t="b">
        <v>1</v>
      </c>
      <c r="S56" s="455" t="s">
        <v>2138</v>
      </c>
      <c r="T56" s="486" t="s">
        <v>94</v>
      </c>
      <c r="U56" s="388"/>
      <c r="V56" s="388"/>
      <c r="W56" s="388"/>
      <c r="X56" s="388"/>
      <c r="Y56" s="388"/>
      <c r="Z56" s="388"/>
      <c r="AA56" s="388"/>
      <c r="AB56" s="388"/>
      <c r="AC56" s="388"/>
      <c r="AD56" s="388"/>
      <c r="AE56" s="388"/>
      <c r="AF56" s="388"/>
      <c r="AG56" s="388"/>
      <c r="AH56" s="388"/>
    </row>
    <row r="57" spans="1:34" s="371" customFormat="1" ht="87.4">
      <c r="A57" s="372" t="s">
        <v>2532</v>
      </c>
      <c r="B57" s="373" t="s">
        <v>2528</v>
      </c>
      <c r="C57" s="364" t="s">
        <v>2533</v>
      </c>
      <c r="D57" s="364" t="s">
        <v>190</v>
      </c>
      <c r="E57" s="386" t="s">
        <v>183</v>
      </c>
      <c r="F57" s="375" t="s">
        <v>2538</v>
      </c>
      <c r="G57" s="366" t="s">
        <v>72</v>
      </c>
      <c r="H57" s="366" t="s">
        <v>72</v>
      </c>
      <c r="I57" s="366" t="s">
        <v>72</v>
      </c>
      <c r="J57" s="375" t="s">
        <v>2539</v>
      </c>
      <c r="K57" s="367" t="s">
        <v>193</v>
      </c>
      <c r="L57" s="379" t="s">
        <v>51</v>
      </c>
      <c r="M57" s="379" t="s">
        <v>80</v>
      </c>
      <c r="N57" s="379" t="s">
        <v>52</v>
      </c>
      <c r="O57" s="369" t="b">
        <v>1</v>
      </c>
      <c r="P57" s="369" t="b">
        <v>1</v>
      </c>
      <c r="Q57" s="369" t="b">
        <v>1</v>
      </c>
      <c r="R57" s="369" t="b">
        <v>1</v>
      </c>
      <c r="S57" s="455" t="s">
        <v>2144</v>
      </c>
      <c r="T57" s="486"/>
      <c r="U57" s="388"/>
      <c r="V57" s="388"/>
      <c r="W57" s="388"/>
      <c r="X57" s="388"/>
      <c r="Y57" s="388"/>
      <c r="Z57" s="388"/>
      <c r="AA57" s="388"/>
      <c r="AB57" s="388"/>
      <c r="AC57" s="388"/>
      <c r="AD57" s="388"/>
      <c r="AE57" s="388"/>
      <c r="AF57" s="388"/>
      <c r="AG57" s="388"/>
      <c r="AH57" s="388"/>
    </row>
    <row r="58" spans="1:34" s="371" customFormat="1" ht="52.25" customHeight="1">
      <c r="A58" s="363" t="s">
        <v>194</v>
      </c>
      <c r="B58" s="364" t="s">
        <v>174</v>
      </c>
      <c r="C58" s="364" t="s">
        <v>195</v>
      </c>
      <c r="D58" s="364" t="s">
        <v>196</v>
      </c>
      <c r="E58" s="365"/>
      <c r="F58" s="365" t="s">
        <v>197</v>
      </c>
      <c r="G58" s="366" t="s">
        <v>48</v>
      </c>
      <c r="H58" s="366" t="s">
        <v>48</v>
      </c>
      <c r="I58" s="366" t="s">
        <v>48</v>
      </c>
      <c r="J58" s="364" t="s">
        <v>198</v>
      </c>
      <c r="K58" s="367" t="s">
        <v>199</v>
      </c>
      <c r="L58" s="379" t="s">
        <v>51</v>
      </c>
      <c r="M58" s="379" t="s">
        <v>52</v>
      </c>
      <c r="N58" s="379" t="s">
        <v>53</v>
      </c>
      <c r="O58" s="369" t="b">
        <v>1</v>
      </c>
      <c r="P58" s="368"/>
      <c r="Q58" s="368"/>
      <c r="R58" s="368"/>
      <c r="S58" s="454" t="s">
        <v>2138</v>
      </c>
      <c r="T58" s="485" t="s">
        <v>2855</v>
      </c>
      <c r="U58" s="377"/>
      <c r="V58" s="377"/>
      <c r="W58" s="377"/>
      <c r="X58" s="377"/>
      <c r="Y58" s="377"/>
      <c r="Z58" s="377"/>
      <c r="AA58" s="377"/>
      <c r="AB58" s="377"/>
      <c r="AC58" s="377"/>
      <c r="AD58" s="377"/>
      <c r="AE58" s="377"/>
      <c r="AF58" s="377"/>
      <c r="AG58" s="377"/>
      <c r="AH58" s="377"/>
    </row>
    <row r="59" spans="1:34" s="371" customFormat="1" ht="44.25">
      <c r="A59" s="372" t="s">
        <v>2540</v>
      </c>
      <c r="B59" s="373" t="s">
        <v>2528</v>
      </c>
      <c r="C59" s="364" t="s">
        <v>2541</v>
      </c>
      <c r="D59" s="364" t="s">
        <v>196</v>
      </c>
      <c r="E59" s="365"/>
      <c r="F59" s="378" t="s">
        <v>2542</v>
      </c>
      <c r="G59" s="366" t="s">
        <v>48</v>
      </c>
      <c r="H59" s="366" t="s">
        <v>48</v>
      </c>
      <c r="I59" s="366" t="s">
        <v>48</v>
      </c>
      <c r="J59" s="375" t="s">
        <v>2543</v>
      </c>
      <c r="K59" s="367" t="s">
        <v>199</v>
      </c>
      <c r="L59" s="379" t="s">
        <v>51</v>
      </c>
      <c r="M59" s="379" t="s">
        <v>52</v>
      </c>
      <c r="N59" s="379" t="s">
        <v>53</v>
      </c>
      <c r="O59" s="369" t="b">
        <v>1</v>
      </c>
      <c r="P59" s="368"/>
      <c r="Q59" s="368"/>
      <c r="R59" s="368"/>
      <c r="S59" s="454" t="s">
        <v>2144</v>
      </c>
      <c r="T59" s="486"/>
      <c r="U59" s="377"/>
      <c r="V59" s="377"/>
      <c r="W59" s="377"/>
      <c r="X59" s="377"/>
      <c r="Y59" s="377"/>
      <c r="Z59" s="377"/>
      <c r="AA59" s="377"/>
      <c r="AB59" s="377"/>
      <c r="AC59" s="377"/>
      <c r="AD59" s="377"/>
      <c r="AE59" s="377"/>
      <c r="AF59" s="377"/>
      <c r="AG59" s="377"/>
      <c r="AH59" s="377"/>
    </row>
    <row r="60" spans="1:34" s="371" customFormat="1" ht="51">
      <c r="A60" s="363" t="s">
        <v>194</v>
      </c>
      <c r="B60" s="364" t="s">
        <v>174</v>
      </c>
      <c r="C60" s="364" t="s">
        <v>195</v>
      </c>
      <c r="D60" s="364" t="s">
        <v>200</v>
      </c>
      <c r="E60" s="365" t="s">
        <v>201</v>
      </c>
      <c r="F60" s="365" t="s">
        <v>202</v>
      </c>
      <c r="G60" s="376" t="s">
        <v>48</v>
      </c>
      <c r="H60" s="376" t="s">
        <v>48</v>
      </c>
      <c r="I60" s="376" t="s">
        <v>48</v>
      </c>
      <c r="J60" s="398" t="s">
        <v>203</v>
      </c>
      <c r="K60" s="367" t="s">
        <v>204</v>
      </c>
      <c r="L60" s="368" t="s">
        <v>51</v>
      </c>
      <c r="M60" s="368" t="s">
        <v>52</v>
      </c>
      <c r="N60" s="368" t="s">
        <v>53</v>
      </c>
      <c r="O60" s="369" t="b">
        <v>1</v>
      </c>
      <c r="P60" s="399"/>
      <c r="Q60" s="399"/>
      <c r="R60" s="399"/>
      <c r="S60" s="453" t="s">
        <v>2138</v>
      </c>
      <c r="T60" s="486" t="s">
        <v>2855</v>
      </c>
      <c r="U60" s="370"/>
      <c r="V60" s="370"/>
      <c r="W60" s="370"/>
      <c r="X60" s="370"/>
      <c r="Y60" s="370"/>
      <c r="Z60" s="370"/>
      <c r="AA60" s="370"/>
      <c r="AB60" s="370"/>
      <c r="AC60" s="370"/>
      <c r="AD60" s="370"/>
      <c r="AE60" s="370"/>
      <c r="AF60" s="370"/>
      <c r="AG60" s="370"/>
      <c r="AH60" s="370"/>
    </row>
    <row r="61" spans="1:34" s="371" customFormat="1" ht="51">
      <c r="A61" s="372" t="s">
        <v>2540</v>
      </c>
      <c r="B61" s="373" t="s">
        <v>2528</v>
      </c>
      <c r="C61" s="364" t="s">
        <v>2541</v>
      </c>
      <c r="D61" s="364" t="s">
        <v>200</v>
      </c>
      <c r="E61" s="365" t="s">
        <v>201</v>
      </c>
      <c r="F61" s="378" t="s">
        <v>2544</v>
      </c>
      <c r="G61" s="376" t="s">
        <v>48</v>
      </c>
      <c r="H61" s="376" t="s">
        <v>48</v>
      </c>
      <c r="I61" s="376" t="s">
        <v>48</v>
      </c>
      <c r="J61" s="375" t="s">
        <v>2545</v>
      </c>
      <c r="K61" s="367" t="s">
        <v>204</v>
      </c>
      <c r="L61" s="368" t="s">
        <v>51</v>
      </c>
      <c r="M61" s="368" t="s">
        <v>52</v>
      </c>
      <c r="N61" s="368" t="s">
        <v>53</v>
      </c>
      <c r="O61" s="369" t="b">
        <v>1</v>
      </c>
      <c r="P61" s="399"/>
      <c r="Q61" s="399"/>
      <c r="R61" s="399"/>
      <c r="S61" s="453" t="s">
        <v>2144</v>
      </c>
      <c r="T61" s="486"/>
      <c r="U61" s="370"/>
      <c r="V61" s="370"/>
      <c r="W61" s="370"/>
      <c r="X61" s="370"/>
      <c r="Y61" s="370"/>
      <c r="Z61" s="370"/>
      <c r="AA61" s="370"/>
      <c r="AB61" s="370"/>
      <c r="AC61" s="370"/>
      <c r="AD61" s="370"/>
      <c r="AE61" s="370"/>
      <c r="AF61" s="370"/>
      <c r="AG61" s="370"/>
      <c r="AH61" s="370"/>
    </row>
    <row r="62" spans="1:34" s="371" customFormat="1" ht="88.15">
      <c r="A62" s="363" t="s">
        <v>205</v>
      </c>
      <c r="B62" s="364" t="s">
        <v>206</v>
      </c>
      <c r="C62" s="364" t="s">
        <v>207</v>
      </c>
      <c r="D62" s="364" t="s">
        <v>208</v>
      </c>
      <c r="E62" s="365" t="s">
        <v>209</v>
      </c>
      <c r="F62" s="365" t="s">
        <v>210</v>
      </c>
      <c r="G62" s="376" t="s">
        <v>72</v>
      </c>
      <c r="H62" s="376" t="s">
        <v>72</v>
      </c>
      <c r="I62" s="376" t="s">
        <v>72</v>
      </c>
      <c r="J62" s="364" t="s">
        <v>211</v>
      </c>
      <c r="K62" s="367" t="s">
        <v>212</v>
      </c>
      <c r="L62" s="368" t="s">
        <v>51</v>
      </c>
      <c r="M62" s="368" t="s">
        <v>80</v>
      </c>
      <c r="N62" s="368" t="s">
        <v>53</v>
      </c>
      <c r="O62" s="369" t="b">
        <v>1</v>
      </c>
      <c r="P62" s="379"/>
      <c r="Q62" s="369" t="b">
        <v>1</v>
      </c>
      <c r="R62" s="369" t="b">
        <v>1</v>
      </c>
      <c r="S62" s="454" t="s">
        <v>2138</v>
      </c>
      <c r="T62" s="485" t="s">
        <v>213</v>
      </c>
      <c r="U62" s="377"/>
      <c r="V62" s="377"/>
      <c r="W62" s="377"/>
      <c r="X62" s="377"/>
      <c r="Y62" s="377"/>
      <c r="Z62" s="377"/>
      <c r="AA62" s="377"/>
      <c r="AB62" s="377"/>
      <c r="AC62" s="377"/>
      <c r="AD62" s="377"/>
      <c r="AE62" s="377"/>
      <c r="AF62" s="377"/>
      <c r="AG62" s="377"/>
      <c r="AH62" s="377"/>
    </row>
    <row r="63" spans="1:34" s="371" customFormat="1" ht="88.15">
      <c r="A63" s="372" t="s">
        <v>2546</v>
      </c>
      <c r="B63" s="373" t="s">
        <v>2547</v>
      </c>
      <c r="C63" s="364" t="s">
        <v>2548</v>
      </c>
      <c r="D63" s="364" t="s">
        <v>208</v>
      </c>
      <c r="E63" s="365" t="s">
        <v>209</v>
      </c>
      <c r="F63" s="365" t="s">
        <v>2549</v>
      </c>
      <c r="G63" s="376" t="s">
        <v>72</v>
      </c>
      <c r="H63" s="376" t="s">
        <v>72</v>
      </c>
      <c r="I63" s="376" t="s">
        <v>72</v>
      </c>
      <c r="J63" s="375" t="s">
        <v>2550</v>
      </c>
      <c r="K63" s="367" t="s">
        <v>212</v>
      </c>
      <c r="L63" s="368" t="s">
        <v>51</v>
      </c>
      <c r="M63" s="368" t="s">
        <v>80</v>
      </c>
      <c r="N63" s="368" t="s">
        <v>53</v>
      </c>
      <c r="O63" s="369" t="b">
        <v>1</v>
      </c>
      <c r="P63" s="379"/>
      <c r="Q63" s="369" t="b">
        <v>1</v>
      </c>
      <c r="R63" s="369" t="b">
        <v>1</v>
      </c>
      <c r="S63" s="454" t="s">
        <v>2144</v>
      </c>
      <c r="T63" s="486"/>
      <c r="U63" s="377"/>
      <c r="V63" s="377"/>
      <c r="W63" s="377"/>
      <c r="X63" s="377"/>
      <c r="Y63" s="377"/>
      <c r="Z63" s="377"/>
      <c r="AA63" s="377"/>
      <c r="AB63" s="377"/>
      <c r="AC63" s="377"/>
      <c r="AD63" s="377"/>
      <c r="AE63" s="377"/>
      <c r="AF63" s="377"/>
      <c r="AG63" s="377"/>
      <c r="AH63" s="377"/>
    </row>
    <row r="64" spans="1:34" s="371" customFormat="1" ht="100.9">
      <c r="A64" s="363" t="s">
        <v>205</v>
      </c>
      <c r="B64" s="364" t="s">
        <v>206</v>
      </c>
      <c r="C64" s="364" t="s">
        <v>207</v>
      </c>
      <c r="D64" s="364" t="s">
        <v>214</v>
      </c>
      <c r="E64" s="365" t="s">
        <v>215</v>
      </c>
      <c r="F64" s="365" t="s">
        <v>216</v>
      </c>
      <c r="G64" s="366" t="s">
        <v>48</v>
      </c>
      <c r="H64" s="366" t="s">
        <v>48</v>
      </c>
      <c r="I64" s="366" t="s">
        <v>48</v>
      </c>
      <c r="J64" s="364" t="s">
        <v>217</v>
      </c>
      <c r="K64" s="367" t="s">
        <v>218</v>
      </c>
      <c r="L64" s="368" t="s">
        <v>51</v>
      </c>
      <c r="M64" s="368" t="s">
        <v>80</v>
      </c>
      <c r="N64" s="368" t="s">
        <v>53</v>
      </c>
      <c r="O64" s="369" t="b">
        <v>1</v>
      </c>
      <c r="P64" s="369" t="b">
        <v>1</v>
      </c>
      <c r="Q64" s="369" t="b">
        <v>1</v>
      </c>
      <c r="R64" s="369" t="b">
        <v>1</v>
      </c>
      <c r="S64" s="453" t="s">
        <v>2138</v>
      </c>
      <c r="T64" s="486" t="s">
        <v>213</v>
      </c>
      <c r="U64" s="370"/>
      <c r="V64" s="370"/>
      <c r="W64" s="370"/>
      <c r="X64" s="370"/>
      <c r="Y64" s="370"/>
      <c r="Z64" s="370"/>
      <c r="AA64" s="370"/>
      <c r="AB64" s="370"/>
      <c r="AC64" s="370"/>
      <c r="AD64" s="370"/>
      <c r="AE64" s="370"/>
      <c r="AF64" s="370"/>
      <c r="AG64" s="370"/>
      <c r="AH64" s="370"/>
    </row>
    <row r="65" spans="1:34" s="371" customFormat="1" ht="100.9">
      <c r="A65" s="372" t="s">
        <v>2546</v>
      </c>
      <c r="B65" s="373" t="s">
        <v>2547</v>
      </c>
      <c r="C65" s="364" t="s">
        <v>2548</v>
      </c>
      <c r="D65" s="364" t="s">
        <v>214</v>
      </c>
      <c r="E65" s="365" t="s">
        <v>215</v>
      </c>
      <c r="F65" s="374" t="s">
        <v>2551</v>
      </c>
      <c r="G65" s="366" t="s">
        <v>48</v>
      </c>
      <c r="H65" s="366" t="s">
        <v>48</v>
      </c>
      <c r="I65" s="366" t="s">
        <v>48</v>
      </c>
      <c r="J65" s="375" t="s">
        <v>2552</v>
      </c>
      <c r="K65" s="367" t="s">
        <v>218</v>
      </c>
      <c r="L65" s="368" t="s">
        <v>51</v>
      </c>
      <c r="M65" s="368" t="s">
        <v>80</v>
      </c>
      <c r="N65" s="368" t="s">
        <v>53</v>
      </c>
      <c r="O65" s="369" t="b">
        <v>1</v>
      </c>
      <c r="P65" s="369" t="b">
        <v>1</v>
      </c>
      <c r="Q65" s="369" t="b">
        <v>1</v>
      </c>
      <c r="R65" s="369" t="b">
        <v>1</v>
      </c>
      <c r="S65" s="453" t="s">
        <v>2144</v>
      </c>
      <c r="T65" s="486"/>
      <c r="U65" s="370"/>
      <c r="V65" s="370"/>
      <c r="W65" s="370"/>
      <c r="X65" s="370"/>
      <c r="Y65" s="370"/>
      <c r="Z65" s="370"/>
      <c r="AA65" s="370"/>
      <c r="AB65" s="370"/>
      <c r="AC65" s="370"/>
      <c r="AD65" s="370"/>
      <c r="AE65" s="370"/>
      <c r="AF65" s="370"/>
      <c r="AG65" s="370"/>
      <c r="AH65" s="370"/>
    </row>
    <row r="66" spans="1:34" s="371" customFormat="1" ht="99.5" customHeight="1">
      <c r="A66" s="363" t="s">
        <v>205</v>
      </c>
      <c r="B66" s="364" t="s">
        <v>219</v>
      </c>
      <c r="C66" s="364" t="s">
        <v>207</v>
      </c>
      <c r="D66" s="364" t="s">
        <v>220</v>
      </c>
      <c r="E66" s="365" t="s">
        <v>221</v>
      </c>
      <c r="F66" s="365" t="s">
        <v>222</v>
      </c>
      <c r="G66" s="376" t="s">
        <v>48</v>
      </c>
      <c r="H66" s="376" t="s">
        <v>65</v>
      </c>
      <c r="I66" s="376" t="s">
        <v>48</v>
      </c>
      <c r="J66" s="364" t="s">
        <v>2625</v>
      </c>
      <c r="K66" s="367" t="s">
        <v>223</v>
      </c>
      <c r="L66" s="368" t="s">
        <v>51</v>
      </c>
      <c r="M66" s="368" t="s">
        <v>52</v>
      </c>
      <c r="N66" s="368" t="s">
        <v>53</v>
      </c>
      <c r="O66" s="369" t="b">
        <v>1</v>
      </c>
      <c r="P66" s="369" t="b">
        <v>1</v>
      </c>
      <c r="Q66" s="369" t="b">
        <v>1</v>
      </c>
      <c r="R66" s="369" t="b">
        <v>1</v>
      </c>
      <c r="S66" s="454" t="s">
        <v>2138</v>
      </c>
      <c r="T66" s="485" t="s">
        <v>213</v>
      </c>
      <c r="U66" s="377"/>
      <c r="V66" s="377"/>
      <c r="W66" s="377"/>
      <c r="X66" s="377"/>
      <c r="Y66" s="377"/>
      <c r="Z66" s="377"/>
      <c r="AA66" s="377"/>
      <c r="AB66" s="377"/>
      <c r="AC66" s="377"/>
      <c r="AD66" s="377"/>
      <c r="AE66" s="377"/>
      <c r="AF66" s="377"/>
      <c r="AG66" s="377"/>
      <c r="AH66" s="377"/>
    </row>
    <row r="67" spans="1:34" s="371" customFormat="1" ht="89.25">
      <c r="A67" s="372" t="s">
        <v>2546</v>
      </c>
      <c r="B67" s="375" t="s">
        <v>2553</v>
      </c>
      <c r="C67" s="364" t="s">
        <v>2548</v>
      </c>
      <c r="D67" s="364" t="s">
        <v>220</v>
      </c>
      <c r="E67" s="365" t="s">
        <v>221</v>
      </c>
      <c r="F67" s="378" t="s">
        <v>2624</v>
      </c>
      <c r="G67" s="376" t="s">
        <v>48</v>
      </c>
      <c r="H67" s="376" t="s">
        <v>65</v>
      </c>
      <c r="I67" s="376" t="s">
        <v>48</v>
      </c>
      <c r="J67" s="364" t="s">
        <v>2554</v>
      </c>
      <c r="K67" s="367" t="s">
        <v>223</v>
      </c>
      <c r="L67" s="368" t="s">
        <v>51</v>
      </c>
      <c r="M67" s="368" t="s">
        <v>52</v>
      </c>
      <c r="N67" s="368" t="s">
        <v>53</v>
      </c>
      <c r="O67" s="369" t="b">
        <v>1</v>
      </c>
      <c r="P67" s="369" t="b">
        <v>1</v>
      </c>
      <c r="Q67" s="369" t="b">
        <v>1</v>
      </c>
      <c r="R67" s="369" t="b">
        <v>1</v>
      </c>
      <c r="S67" s="454" t="s">
        <v>2144</v>
      </c>
      <c r="T67" s="486"/>
      <c r="U67" s="377"/>
      <c r="V67" s="377"/>
      <c r="W67" s="377"/>
      <c r="X67" s="377"/>
      <c r="Y67" s="377"/>
      <c r="Z67" s="377"/>
      <c r="AA67" s="377"/>
      <c r="AB67" s="377"/>
      <c r="AC67" s="377"/>
      <c r="AD67" s="377"/>
      <c r="AE67" s="377"/>
      <c r="AF67" s="377"/>
      <c r="AG67" s="377"/>
      <c r="AH67" s="377"/>
    </row>
    <row r="68" spans="1:34" s="371" customFormat="1" ht="70.25" customHeight="1">
      <c r="A68" s="363" t="s">
        <v>224</v>
      </c>
      <c r="B68" s="364" t="s">
        <v>206</v>
      </c>
      <c r="C68" s="364" t="s">
        <v>225</v>
      </c>
      <c r="D68" s="364" t="s">
        <v>226</v>
      </c>
      <c r="E68" s="365" t="s">
        <v>183</v>
      </c>
      <c r="F68" s="365" t="s">
        <v>227</v>
      </c>
      <c r="G68" s="366" t="s">
        <v>48</v>
      </c>
      <c r="H68" s="366" t="s">
        <v>48</v>
      </c>
      <c r="I68" s="366" t="s">
        <v>48</v>
      </c>
      <c r="J68" s="364" t="s">
        <v>228</v>
      </c>
      <c r="K68" s="367" t="s">
        <v>229</v>
      </c>
      <c r="L68" s="368" t="s">
        <v>51</v>
      </c>
      <c r="M68" s="368" t="s">
        <v>52</v>
      </c>
      <c r="N68" s="368" t="s">
        <v>53</v>
      </c>
      <c r="O68" s="369" t="b">
        <v>1</v>
      </c>
      <c r="P68" s="369" t="b">
        <v>1</v>
      </c>
      <c r="Q68" s="369" t="b">
        <v>1</v>
      </c>
      <c r="R68" s="369" t="b">
        <v>1</v>
      </c>
      <c r="S68" s="453" t="s">
        <v>2138</v>
      </c>
      <c r="T68" s="486" t="s">
        <v>213</v>
      </c>
      <c r="U68" s="370"/>
      <c r="V68" s="370"/>
      <c r="W68" s="370"/>
      <c r="X68" s="370"/>
      <c r="Y68" s="370"/>
      <c r="Z68" s="370"/>
      <c r="AA68" s="370"/>
      <c r="AB68" s="370"/>
      <c r="AC68" s="370"/>
      <c r="AD68" s="370"/>
      <c r="AE68" s="370"/>
      <c r="AF68" s="370"/>
      <c r="AG68" s="370"/>
      <c r="AH68" s="370"/>
    </row>
    <row r="69" spans="1:34" s="371" customFormat="1" ht="54.75">
      <c r="A69" s="372" t="s">
        <v>2555</v>
      </c>
      <c r="B69" s="373" t="s">
        <v>2547</v>
      </c>
      <c r="C69" s="373" t="s">
        <v>2586</v>
      </c>
      <c r="D69" s="364" t="s">
        <v>226</v>
      </c>
      <c r="E69" s="365" t="s">
        <v>183</v>
      </c>
      <c r="F69" s="365" t="s">
        <v>2556</v>
      </c>
      <c r="G69" s="366" t="s">
        <v>48</v>
      </c>
      <c r="H69" s="366" t="s">
        <v>48</v>
      </c>
      <c r="I69" s="366" t="s">
        <v>48</v>
      </c>
      <c r="J69" s="400" t="s">
        <v>2557</v>
      </c>
      <c r="K69" s="367" t="s">
        <v>229</v>
      </c>
      <c r="L69" s="368" t="s">
        <v>51</v>
      </c>
      <c r="M69" s="368" t="s">
        <v>52</v>
      </c>
      <c r="N69" s="368" t="s">
        <v>53</v>
      </c>
      <c r="O69" s="369" t="b">
        <v>1</v>
      </c>
      <c r="P69" s="369" t="b">
        <v>1</v>
      </c>
      <c r="Q69" s="369" t="b">
        <v>1</v>
      </c>
      <c r="R69" s="369" t="b">
        <v>1</v>
      </c>
      <c r="S69" s="453" t="s">
        <v>2144</v>
      </c>
      <c r="T69" s="486"/>
      <c r="U69" s="370"/>
      <c r="V69" s="370"/>
      <c r="W69" s="370"/>
      <c r="X69" s="370"/>
      <c r="Y69" s="370"/>
      <c r="Z69" s="370"/>
      <c r="AA69" s="370"/>
      <c r="AB69" s="370"/>
      <c r="AC69" s="370"/>
      <c r="AD69" s="370"/>
      <c r="AE69" s="370"/>
      <c r="AF69" s="370"/>
      <c r="AG69" s="370"/>
      <c r="AH69" s="370"/>
    </row>
    <row r="70" spans="1:34" s="371" customFormat="1" ht="81.400000000000006">
      <c r="A70" s="363" t="s">
        <v>230</v>
      </c>
      <c r="B70" s="364" t="s">
        <v>231</v>
      </c>
      <c r="C70" s="364" t="s">
        <v>232</v>
      </c>
      <c r="D70" s="364" t="s">
        <v>233</v>
      </c>
      <c r="E70" s="365" t="s">
        <v>234</v>
      </c>
      <c r="F70" s="364" t="s">
        <v>235</v>
      </c>
      <c r="G70" s="376" t="s">
        <v>48</v>
      </c>
      <c r="H70" s="376" t="s">
        <v>48</v>
      </c>
      <c r="I70" s="376" t="s">
        <v>48</v>
      </c>
      <c r="J70" s="364" t="s">
        <v>236</v>
      </c>
      <c r="K70" s="367" t="s">
        <v>237</v>
      </c>
      <c r="L70" s="379" t="s">
        <v>51</v>
      </c>
      <c r="M70" s="379" t="s">
        <v>80</v>
      </c>
      <c r="N70" s="379" t="s">
        <v>52</v>
      </c>
      <c r="O70" s="369" t="b">
        <v>1</v>
      </c>
      <c r="P70" s="369" t="b">
        <v>1</v>
      </c>
      <c r="Q70" s="369" t="b">
        <v>1</v>
      </c>
      <c r="R70" s="369" t="b">
        <v>1</v>
      </c>
      <c r="S70" s="456" t="s">
        <v>2138</v>
      </c>
      <c r="T70" s="485" t="s">
        <v>54</v>
      </c>
      <c r="U70" s="391"/>
      <c r="V70" s="391"/>
      <c r="W70" s="391"/>
      <c r="X70" s="391"/>
      <c r="Y70" s="391"/>
      <c r="Z70" s="391"/>
      <c r="AA70" s="391"/>
      <c r="AB70" s="391"/>
      <c r="AC70" s="391"/>
      <c r="AD70" s="391"/>
      <c r="AE70" s="391"/>
      <c r="AF70" s="391"/>
      <c r="AG70" s="391"/>
      <c r="AH70" s="391"/>
    </row>
    <row r="71" spans="1:34" s="371" customFormat="1" ht="96.5" customHeight="1">
      <c r="A71" s="380" t="s">
        <v>2558</v>
      </c>
      <c r="B71" s="364" t="s">
        <v>2559</v>
      </c>
      <c r="C71" s="375" t="s">
        <v>2560</v>
      </c>
      <c r="D71" s="364" t="s">
        <v>233</v>
      </c>
      <c r="E71" s="365" t="s">
        <v>234</v>
      </c>
      <c r="F71" s="364" t="s">
        <v>2561</v>
      </c>
      <c r="G71" s="376" t="s">
        <v>48</v>
      </c>
      <c r="H71" s="376" t="s">
        <v>48</v>
      </c>
      <c r="I71" s="376" t="s">
        <v>48</v>
      </c>
      <c r="J71" s="364" t="s">
        <v>2562</v>
      </c>
      <c r="K71" s="367" t="s">
        <v>237</v>
      </c>
      <c r="L71" s="379" t="s">
        <v>51</v>
      </c>
      <c r="M71" s="379" t="s">
        <v>80</v>
      </c>
      <c r="N71" s="379" t="s">
        <v>52</v>
      </c>
      <c r="O71" s="369" t="b">
        <v>1</v>
      </c>
      <c r="P71" s="369" t="b">
        <v>1</v>
      </c>
      <c r="Q71" s="369" t="b">
        <v>1</v>
      </c>
      <c r="R71" s="369" t="b">
        <v>1</v>
      </c>
      <c r="S71" s="456" t="s">
        <v>2144</v>
      </c>
      <c r="T71" s="486"/>
      <c r="U71" s="391"/>
      <c r="V71" s="391"/>
      <c r="W71" s="391"/>
      <c r="X71" s="391"/>
      <c r="Y71" s="391"/>
      <c r="Z71" s="391"/>
      <c r="AA71" s="391"/>
      <c r="AB71" s="391"/>
      <c r="AC71" s="391"/>
      <c r="AD71" s="391"/>
      <c r="AE71" s="391"/>
      <c r="AF71" s="391"/>
      <c r="AG71" s="391"/>
      <c r="AH71" s="391"/>
    </row>
    <row r="72" spans="1:34" s="371" customFormat="1" ht="139.15">
      <c r="A72" s="363" t="s">
        <v>238</v>
      </c>
      <c r="B72" s="364" t="s">
        <v>239</v>
      </c>
      <c r="C72" s="364" t="s">
        <v>240</v>
      </c>
      <c r="D72" s="364" t="s">
        <v>241</v>
      </c>
      <c r="E72" s="386" t="s">
        <v>242</v>
      </c>
      <c r="F72" s="364" t="s">
        <v>2563</v>
      </c>
      <c r="G72" s="366" t="s">
        <v>72</v>
      </c>
      <c r="H72" s="366" t="s">
        <v>72</v>
      </c>
      <c r="I72" s="366" t="s">
        <v>72</v>
      </c>
      <c r="J72" s="364" t="s">
        <v>243</v>
      </c>
      <c r="K72" s="367" t="s">
        <v>244</v>
      </c>
      <c r="L72" s="379" t="s">
        <v>51</v>
      </c>
      <c r="M72" s="379" t="s">
        <v>80</v>
      </c>
      <c r="N72" s="379" t="s">
        <v>52</v>
      </c>
      <c r="O72" s="369" t="b">
        <v>1</v>
      </c>
      <c r="P72" s="369" t="b">
        <v>1</v>
      </c>
      <c r="Q72" s="369" t="b">
        <v>1</v>
      </c>
      <c r="R72" s="369" t="b">
        <v>1</v>
      </c>
      <c r="S72" s="455" t="s">
        <v>2138</v>
      </c>
      <c r="T72" s="486" t="s">
        <v>54</v>
      </c>
      <c r="U72" s="388"/>
      <c r="V72" s="388"/>
      <c r="W72" s="388"/>
      <c r="X72" s="388"/>
      <c r="Y72" s="388"/>
      <c r="Z72" s="388"/>
      <c r="AA72" s="388"/>
      <c r="AB72" s="388"/>
      <c r="AC72" s="388"/>
      <c r="AD72" s="388"/>
      <c r="AE72" s="388"/>
      <c r="AF72" s="388"/>
      <c r="AG72" s="388"/>
      <c r="AH72" s="388"/>
    </row>
    <row r="73" spans="1:34" s="371" customFormat="1" ht="139.15">
      <c r="A73" s="363" t="s">
        <v>2564</v>
      </c>
      <c r="B73" s="364" t="s">
        <v>2565</v>
      </c>
      <c r="C73" s="364" t="s">
        <v>2566</v>
      </c>
      <c r="D73" s="364" t="s">
        <v>241</v>
      </c>
      <c r="E73" s="386" t="s">
        <v>242</v>
      </c>
      <c r="F73" s="375" t="s">
        <v>2567</v>
      </c>
      <c r="G73" s="366" t="s">
        <v>72</v>
      </c>
      <c r="H73" s="366" t="s">
        <v>72</v>
      </c>
      <c r="I73" s="366" t="s">
        <v>72</v>
      </c>
      <c r="J73" s="375" t="s">
        <v>2568</v>
      </c>
      <c r="K73" s="367" t="s">
        <v>244</v>
      </c>
      <c r="L73" s="379" t="s">
        <v>51</v>
      </c>
      <c r="M73" s="379" t="s">
        <v>80</v>
      </c>
      <c r="N73" s="379" t="s">
        <v>52</v>
      </c>
      <c r="O73" s="369" t="b">
        <v>1</v>
      </c>
      <c r="P73" s="369" t="b">
        <v>1</v>
      </c>
      <c r="Q73" s="369" t="b">
        <v>1</v>
      </c>
      <c r="R73" s="369" t="b">
        <v>1</v>
      </c>
      <c r="S73" s="455" t="s">
        <v>2144</v>
      </c>
      <c r="T73" s="486"/>
      <c r="U73" s="388"/>
      <c r="V73" s="388"/>
      <c r="W73" s="388"/>
      <c r="X73" s="388"/>
      <c r="Y73" s="388"/>
      <c r="Z73" s="388"/>
      <c r="AA73" s="388"/>
      <c r="AB73" s="388"/>
      <c r="AC73" s="388"/>
      <c r="AD73" s="388"/>
      <c r="AE73" s="388"/>
      <c r="AF73" s="388"/>
      <c r="AG73" s="388"/>
      <c r="AH73" s="388"/>
    </row>
    <row r="74" spans="1:34" s="371" customFormat="1" ht="46.5">
      <c r="A74" s="363" t="s">
        <v>245</v>
      </c>
      <c r="B74" s="364" t="s">
        <v>246</v>
      </c>
      <c r="C74" s="364" t="s">
        <v>247</v>
      </c>
      <c r="D74" s="364" t="s">
        <v>248</v>
      </c>
      <c r="E74" s="365" t="s">
        <v>249</v>
      </c>
      <c r="F74" s="365" t="s">
        <v>250</v>
      </c>
      <c r="G74" s="376" t="s">
        <v>48</v>
      </c>
      <c r="H74" s="376" t="s">
        <v>48</v>
      </c>
      <c r="I74" s="376" t="s">
        <v>48</v>
      </c>
      <c r="J74" s="364" t="s">
        <v>251</v>
      </c>
      <c r="K74" s="367" t="s">
        <v>252</v>
      </c>
      <c r="L74" s="368" t="s">
        <v>60</v>
      </c>
      <c r="M74" s="368" t="s">
        <v>80</v>
      </c>
      <c r="N74" s="368" t="s">
        <v>52</v>
      </c>
      <c r="O74" s="369" t="b">
        <v>1</v>
      </c>
      <c r="P74" s="369" t="b">
        <v>1</v>
      </c>
      <c r="Q74" s="369" t="b">
        <v>1</v>
      </c>
      <c r="R74" s="369" t="b">
        <v>1</v>
      </c>
      <c r="S74" s="454" t="s">
        <v>2138</v>
      </c>
      <c r="T74" s="485" t="s">
        <v>54</v>
      </c>
      <c r="U74" s="377"/>
      <c r="V74" s="377"/>
      <c r="W74" s="377"/>
      <c r="X74" s="377"/>
      <c r="Y74" s="377"/>
      <c r="Z74" s="377"/>
      <c r="AA74" s="377"/>
      <c r="AB74" s="377"/>
      <c r="AC74" s="377"/>
      <c r="AD74" s="377"/>
      <c r="AE74" s="377"/>
      <c r="AF74" s="377"/>
      <c r="AG74" s="377"/>
      <c r="AH74" s="377"/>
    </row>
    <row r="75" spans="1:34" s="371" customFormat="1" ht="59.25" customHeight="1">
      <c r="A75" s="380" t="s">
        <v>2569</v>
      </c>
      <c r="B75" s="364" t="s">
        <v>2570</v>
      </c>
      <c r="C75" s="364" t="s">
        <v>2571</v>
      </c>
      <c r="D75" s="364" t="s">
        <v>248</v>
      </c>
      <c r="E75" s="365" t="s">
        <v>249</v>
      </c>
      <c r="F75" s="374" t="s">
        <v>2572</v>
      </c>
      <c r="G75" s="376" t="s">
        <v>48</v>
      </c>
      <c r="H75" s="376" t="s">
        <v>48</v>
      </c>
      <c r="I75" s="376" t="s">
        <v>48</v>
      </c>
      <c r="J75" s="375" t="s">
        <v>2573</v>
      </c>
      <c r="K75" s="367" t="s">
        <v>252</v>
      </c>
      <c r="L75" s="368" t="s">
        <v>60</v>
      </c>
      <c r="M75" s="368" t="s">
        <v>80</v>
      </c>
      <c r="N75" s="368" t="s">
        <v>52</v>
      </c>
      <c r="O75" s="369" t="b">
        <v>1</v>
      </c>
      <c r="P75" s="369" t="b">
        <v>1</v>
      </c>
      <c r="Q75" s="369" t="b">
        <v>1</v>
      </c>
      <c r="R75" s="369" t="b">
        <v>1</v>
      </c>
      <c r="S75" s="454" t="s">
        <v>2144</v>
      </c>
      <c r="T75" s="486"/>
      <c r="U75" s="377"/>
      <c r="V75" s="377"/>
      <c r="W75" s="377"/>
      <c r="X75" s="377"/>
      <c r="Y75" s="377"/>
      <c r="Z75" s="377"/>
      <c r="AA75" s="377"/>
      <c r="AB75" s="377"/>
      <c r="AC75" s="377"/>
      <c r="AD75" s="377"/>
      <c r="AE75" s="377"/>
      <c r="AF75" s="377"/>
      <c r="AG75" s="377"/>
      <c r="AH75" s="377"/>
    </row>
    <row r="76" spans="1:34" s="371" customFormat="1" ht="126.4">
      <c r="A76" s="363" t="s">
        <v>253</v>
      </c>
      <c r="B76" s="364" t="s">
        <v>246</v>
      </c>
      <c r="C76" s="364" t="s">
        <v>254</v>
      </c>
      <c r="D76" s="364" t="s">
        <v>255</v>
      </c>
      <c r="E76" s="365" t="s">
        <v>256</v>
      </c>
      <c r="F76" s="365" t="s">
        <v>257</v>
      </c>
      <c r="G76" s="366" t="s">
        <v>72</v>
      </c>
      <c r="H76" s="366" t="s">
        <v>72</v>
      </c>
      <c r="I76" s="366" t="s">
        <v>72</v>
      </c>
      <c r="J76" s="385" t="s">
        <v>258</v>
      </c>
      <c r="K76" s="367" t="s">
        <v>259</v>
      </c>
      <c r="L76" s="379" t="s">
        <v>51</v>
      </c>
      <c r="M76" s="379" t="s">
        <v>80</v>
      </c>
      <c r="N76" s="379" t="s">
        <v>52</v>
      </c>
      <c r="O76" s="369" t="b">
        <v>1</v>
      </c>
      <c r="P76" s="369" t="b">
        <v>1</v>
      </c>
      <c r="Q76" s="369" t="b">
        <v>1</v>
      </c>
      <c r="R76" s="369" t="b">
        <v>1</v>
      </c>
      <c r="S76" s="453" t="s">
        <v>2138</v>
      </c>
      <c r="T76" s="486" t="s">
        <v>54</v>
      </c>
      <c r="U76" s="370"/>
      <c r="V76" s="370"/>
      <c r="W76" s="370"/>
      <c r="X76" s="370"/>
      <c r="Y76" s="370"/>
      <c r="Z76" s="370"/>
      <c r="AA76" s="370"/>
      <c r="AB76" s="370"/>
      <c r="AC76" s="370"/>
      <c r="AD76" s="370"/>
      <c r="AE76" s="370"/>
      <c r="AF76" s="370"/>
      <c r="AG76" s="370"/>
      <c r="AH76" s="370"/>
    </row>
    <row r="77" spans="1:34" s="371" customFormat="1" ht="126.4">
      <c r="A77" s="380" t="s">
        <v>2574</v>
      </c>
      <c r="B77" s="364" t="s">
        <v>2570</v>
      </c>
      <c r="C77" s="395" t="s">
        <v>2575</v>
      </c>
      <c r="D77" s="364" t="s">
        <v>255</v>
      </c>
      <c r="E77" s="365" t="s">
        <v>256</v>
      </c>
      <c r="F77" s="378" t="s">
        <v>2626</v>
      </c>
      <c r="G77" s="366" t="s">
        <v>72</v>
      </c>
      <c r="H77" s="366" t="s">
        <v>72</v>
      </c>
      <c r="I77" s="366" t="s">
        <v>72</v>
      </c>
      <c r="J77" s="392" t="s">
        <v>2576</v>
      </c>
      <c r="K77" s="367" t="s">
        <v>259</v>
      </c>
      <c r="L77" s="379" t="s">
        <v>51</v>
      </c>
      <c r="M77" s="379" t="s">
        <v>80</v>
      </c>
      <c r="N77" s="379" t="s">
        <v>52</v>
      </c>
      <c r="O77" s="369" t="b">
        <v>1</v>
      </c>
      <c r="P77" s="369" t="b">
        <v>1</v>
      </c>
      <c r="Q77" s="369" t="b">
        <v>1</v>
      </c>
      <c r="R77" s="369" t="b">
        <v>1</v>
      </c>
      <c r="S77" s="453" t="s">
        <v>2144</v>
      </c>
      <c r="T77" s="486"/>
      <c r="U77" s="370"/>
      <c r="V77" s="370"/>
      <c r="W77" s="370"/>
      <c r="X77" s="370"/>
      <c r="Y77" s="370"/>
      <c r="Z77" s="370"/>
      <c r="AA77" s="370"/>
      <c r="AB77" s="370"/>
      <c r="AC77" s="370"/>
      <c r="AD77" s="370"/>
      <c r="AE77" s="370"/>
      <c r="AF77" s="370"/>
      <c r="AG77" s="370"/>
      <c r="AH77" s="370"/>
    </row>
    <row r="78" spans="1:34" s="371" customFormat="1" ht="62.65">
      <c r="A78" s="363" t="s">
        <v>260</v>
      </c>
      <c r="B78" s="364" t="s">
        <v>246</v>
      </c>
      <c r="C78" s="364" t="s">
        <v>261</v>
      </c>
      <c r="D78" s="364" t="s">
        <v>262</v>
      </c>
      <c r="E78" s="365" t="s">
        <v>263</v>
      </c>
      <c r="F78" s="365" t="s">
        <v>264</v>
      </c>
      <c r="G78" s="366" t="s">
        <v>48</v>
      </c>
      <c r="H78" s="366" t="s">
        <v>48</v>
      </c>
      <c r="I78" s="366" t="s">
        <v>48</v>
      </c>
      <c r="J78" s="385" t="s">
        <v>265</v>
      </c>
      <c r="K78" s="367" t="s">
        <v>266</v>
      </c>
      <c r="L78" s="379" t="s">
        <v>51</v>
      </c>
      <c r="M78" s="379" t="s">
        <v>52</v>
      </c>
      <c r="N78" s="379" t="s">
        <v>53</v>
      </c>
      <c r="O78" s="369" t="b">
        <v>1</v>
      </c>
      <c r="P78" s="369" t="b">
        <v>1</v>
      </c>
      <c r="Q78" s="379"/>
      <c r="R78" s="369" t="b">
        <v>1</v>
      </c>
      <c r="S78" s="454" t="s">
        <v>2138</v>
      </c>
      <c r="T78" s="485" t="s">
        <v>54</v>
      </c>
      <c r="U78" s="377"/>
      <c r="V78" s="377"/>
      <c r="W78" s="377"/>
      <c r="X78" s="377"/>
      <c r="Y78" s="377"/>
      <c r="Z78" s="377"/>
      <c r="AA78" s="377"/>
      <c r="AB78" s="377"/>
      <c r="AC78" s="377"/>
      <c r="AD78" s="377"/>
      <c r="AE78" s="377"/>
      <c r="AF78" s="377"/>
      <c r="AG78" s="377"/>
      <c r="AH78" s="377"/>
    </row>
    <row r="79" spans="1:34" s="371" customFormat="1" ht="74.25" customHeight="1">
      <c r="A79" s="372" t="s">
        <v>2577</v>
      </c>
      <c r="B79" s="364" t="s">
        <v>2570</v>
      </c>
      <c r="C79" s="373" t="s">
        <v>2578</v>
      </c>
      <c r="D79" s="364" t="s">
        <v>262</v>
      </c>
      <c r="E79" s="365" t="s">
        <v>263</v>
      </c>
      <c r="F79" s="378" t="s">
        <v>2579</v>
      </c>
      <c r="G79" s="366" t="s">
        <v>48</v>
      </c>
      <c r="H79" s="366" t="s">
        <v>48</v>
      </c>
      <c r="I79" s="366" t="s">
        <v>48</v>
      </c>
      <c r="J79" s="392" t="s">
        <v>2580</v>
      </c>
      <c r="K79" s="367" t="s">
        <v>266</v>
      </c>
      <c r="L79" s="379" t="s">
        <v>51</v>
      </c>
      <c r="M79" s="379" t="s">
        <v>52</v>
      </c>
      <c r="N79" s="379" t="s">
        <v>53</v>
      </c>
      <c r="O79" s="369" t="b">
        <v>1</v>
      </c>
      <c r="P79" s="369" t="b">
        <v>1</v>
      </c>
      <c r="Q79" s="379"/>
      <c r="R79" s="369" t="b">
        <v>1</v>
      </c>
      <c r="S79" s="454" t="s">
        <v>2144</v>
      </c>
      <c r="T79" s="486"/>
      <c r="U79" s="377"/>
      <c r="V79" s="377"/>
      <c r="W79" s="377"/>
      <c r="X79" s="377"/>
      <c r="Y79" s="377"/>
      <c r="Z79" s="377"/>
      <c r="AA79" s="377"/>
      <c r="AB79" s="377"/>
      <c r="AC79" s="377"/>
      <c r="AD79" s="377"/>
      <c r="AE79" s="377"/>
      <c r="AF79" s="377"/>
      <c r="AG79" s="377"/>
      <c r="AH79" s="377"/>
    </row>
    <row r="80" spans="1:34" s="371" customFormat="1" ht="69.75">
      <c r="A80" s="363" t="s">
        <v>260</v>
      </c>
      <c r="B80" s="364" t="s">
        <v>246</v>
      </c>
      <c r="C80" s="364" t="s">
        <v>261</v>
      </c>
      <c r="D80" s="364" t="s">
        <v>267</v>
      </c>
      <c r="E80" s="365"/>
      <c r="F80" s="364" t="s">
        <v>268</v>
      </c>
      <c r="G80" s="376" t="s">
        <v>72</v>
      </c>
      <c r="H80" s="376" t="s">
        <v>48</v>
      </c>
      <c r="I80" s="376" t="s">
        <v>48</v>
      </c>
      <c r="J80" s="364" t="s">
        <v>269</v>
      </c>
      <c r="K80" s="367" t="s">
        <v>270</v>
      </c>
      <c r="L80" s="379" t="s">
        <v>60</v>
      </c>
      <c r="M80" s="379" t="s">
        <v>52</v>
      </c>
      <c r="N80" s="379" t="s">
        <v>53</v>
      </c>
      <c r="O80" s="369" t="b">
        <v>1</v>
      </c>
      <c r="P80" s="369" t="b">
        <v>1</v>
      </c>
      <c r="Q80" s="369" t="b">
        <v>1</v>
      </c>
      <c r="R80" s="369" t="b">
        <v>1</v>
      </c>
      <c r="S80" s="453" t="s">
        <v>2138</v>
      </c>
      <c r="T80" s="486" t="s">
        <v>54</v>
      </c>
      <c r="U80" s="370"/>
      <c r="V80" s="370"/>
      <c r="W80" s="370"/>
      <c r="X80" s="370"/>
      <c r="Y80" s="370"/>
      <c r="Z80" s="370"/>
      <c r="AA80" s="370"/>
      <c r="AB80" s="370"/>
      <c r="AC80" s="370"/>
      <c r="AD80" s="370"/>
      <c r="AE80" s="370"/>
      <c r="AF80" s="370"/>
      <c r="AG80" s="370"/>
      <c r="AH80" s="370"/>
    </row>
    <row r="81" spans="1:34" s="371" customFormat="1" ht="85.5" customHeight="1">
      <c r="A81" s="372" t="s">
        <v>2577</v>
      </c>
      <c r="B81" s="364" t="s">
        <v>2570</v>
      </c>
      <c r="C81" s="373" t="s">
        <v>2578</v>
      </c>
      <c r="D81" s="364" t="s">
        <v>267</v>
      </c>
      <c r="E81" s="365"/>
      <c r="F81" s="364" t="s">
        <v>2581</v>
      </c>
      <c r="G81" s="376" t="s">
        <v>72</v>
      </c>
      <c r="H81" s="376" t="s">
        <v>48</v>
      </c>
      <c r="I81" s="376" t="s">
        <v>48</v>
      </c>
      <c r="J81" s="375" t="s">
        <v>2627</v>
      </c>
      <c r="K81" s="367" t="s">
        <v>270</v>
      </c>
      <c r="L81" s="379" t="s">
        <v>60</v>
      </c>
      <c r="M81" s="379" t="s">
        <v>52</v>
      </c>
      <c r="N81" s="379" t="s">
        <v>53</v>
      </c>
      <c r="O81" s="369" t="b">
        <v>1</v>
      </c>
      <c r="P81" s="369" t="b">
        <v>1</v>
      </c>
      <c r="Q81" s="369" t="b">
        <v>1</v>
      </c>
      <c r="R81" s="369" t="b">
        <v>1</v>
      </c>
      <c r="S81" s="453" t="s">
        <v>2144</v>
      </c>
      <c r="T81" s="486"/>
      <c r="U81" s="370"/>
      <c r="V81" s="370"/>
      <c r="W81" s="370"/>
      <c r="X81" s="370"/>
      <c r="Y81" s="370"/>
      <c r="Z81" s="370"/>
      <c r="AA81" s="370"/>
      <c r="AB81" s="370"/>
      <c r="AC81" s="370"/>
      <c r="AD81" s="370"/>
      <c r="AE81" s="370"/>
      <c r="AF81" s="370"/>
      <c r="AG81" s="370"/>
      <c r="AH81" s="370"/>
    </row>
    <row r="82" spans="1:34" s="371" customFormat="1" ht="90" customHeight="1">
      <c r="A82" s="363" t="s">
        <v>260</v>
      </c>
      <c r="B82" s="364" t="s">
        <v>246</v>
      </c>
      <c r="C82" s="364" t="s">
        <v>261</v>
      </c>
      <c r="D82" s="364" t="s">
        <v>271</v>
      </c>
      <c r="E82" s="365" t="s">
        <v>272</v>
      </c>
      <c r="F82" s="364" t="s">
        <v>2343</v>
      </c>
      <c r="G82" s="366" t="s">
        <v>48</v>
      </c>
      <c r="H82" s="366" t="s">
        <v>48</v>
      </c>
      <c r="I82" s="366" t="s">
        <v>48</v>
      </c>
      <c r="J82" s="385" t="s">
        <v>273</v>
      </c>
      <c r="K82" s="367" t="s">
        <v>274</v>
      </c>
      <c r="L82" s="379" t="s">
        <v>51</v>
      </c>
      <c r="M82" s="379" t="s">
        <v>102</v>
      </c>
      <c r="N82" s="379" t="s">
        <v>74</v>
      </c>
      <c r="O82" s="369" t="b">
        <v>1</v>
      </c>
      <c r="P82" s="369" t="b">
        <v>1</v>
      </c>
      <c r="Q82" s="369" t="b">
        <v>1</v>
      </c>
      <c r="R82" s="369" t="b">
        <v>1</v>
      </c>
      <c r="S82" s="401" t="s">
        <v>2138</v>
      </c>
      <c r="T82" s="485" t="s">
        <v>54</v>
      </c>
      <c r="U82" s="377"/>
      <c r="V82" s="377"/>
      <c r="W82" s="377"/>
      <c r="X82" s="377"/>
      <c r="Y82" s="377"/>
      <c r="Z82" s="377"/>
      <c r="AA82" s="377"/>
      <c r="AB82" s="377"/>
      <c r="AC82" s="377"/>
      <c r="AD82" s="377"/>
      <c r="AE82" s="377"/>
      <c r="AF82" s="377"/>
      <c r="AG82" s="377"/>
    </row>
    <row r="83" spans="1:34" s="371" customFormat="1" ht="92.25" customHeight="1">
      <c r="A83" s="372" t="s">
        <v>2577</v>
      </c>
      <c r="B83" s="402" t="s">
        <v>2344</v>
      </c>
      <c r="C83" s="402" t="s">
        <v>2578</v>
      </c>
      <c r="D83" s="364" t="s">
        <v>271</v>
      </c>
      <c r="E83" s="365" t="s">
        <v>272</v>
      </c>
      <c r="F83" s="375" t="s">
        <v>2345</v>
      </c>
      <c r="G83" s="366" t="s">
        <v>48</v>
      </c>
      <c r="H83" s="366" t="s">
        <v>48</v>
      </c>
      <c r="I83" s="366" t="s">
        <v>48</v>
      </c>
      <c r="J83" s="392" t="s">
        <v>2346</v>
      </c>
      <c r="K83" s="367" t="s">
        <v>274</v>
      </c>
      <c r="L83" s="379" t="s">
        <v>51</v>
      </c>
      <c r="M83" s="379" t="s">
        <v>102</v>
      </c>
      <c r="N83" s="379" t="s">
        <v>74</v>
      </c>
      <c r="O83" s="369" t="b">
        <v>1</v>
      </c>
      <c r="P83" s="369" t="b">
        <v>1</v>
      </c>
      <c r="Q83" s="369" t="b">
        <v>1</v>
      </c>
      <c r="R83" s="369" t="b">
        <v>1</v>
      </c>
      <c r="S83" s="401" t="s">
        <v>2144</v>
      </c>
      <c r="T83" s="485"/>
      <c r="U83" s="377"/>
      <c r="V83" s="377"/>
      <c r="W83" s="377"/>
      <c r="X83" s="377"/>
      <c r="Y83" s="377"/>
      <c r="Z83" s="377"/>
      <c r="AA83" s="377"/>
      <c r="AB83" s="377"/>
      <c r="AC83" s="377"/>
      <c r="AD83" s="377"/>
      <c r="AE83" s="377"/>
      <c r="AF83" s="377"/>
      <c r="AG83" s="377"/>
    </row>
    <row r="84" spans="1:34" s="371" customFormat="1" ht="45" customHeight="1">
      <c r="A84" s="363" t="s">
        <v>260</v>
      </c>
      <c r="B84" s="364" t="s">
        <v>246</v>
      </c>
      <c r="C84" s="364" t="s">
        <v>261</v>
      </c>
      <c r="D84" s="364" t="s">
        <v>275</v>
      </c>
      <c r="E84" s="365" t="s">
        <v>276</v>
      </c>
      <c r="F84" s="365" t="s">
        <v>2347</v>
      </c>
      <c r="G84" s="366" t="s">
        <v>48</v>
      </c>
      <c r="H84" s="366" t="s">
        <v>48</v>
      </c>
      <c r="I84" s="366" t="s">
        <v>48</v>
      </c>
      <c r="J84" s="385" t="s">
        <v>277</v>
      </c>
      <c r="K84" s="367" t="s">
        <v>278</v>
      </c>
      <c r="L84" s="379" t="s">
        <v>51</v>
      </c>
      <c r="M84" s="379" t="s">
        <v>80</v>
      </c>
      <c r="N84" s="379" t="s">
        <v>74</v>
      </c>
      <c r="O84" s="369" t="b">
        <v>1</v>
      </c>
      <c r="P84" s="369" t="b">
        <v>1</v>
      </c>
      <c r="Q84" s="369" t="b">
        <v>1</v>
      </c>
      <c r="R84" s="369" t="b">
        <v>1</v>
      </c>
      <c r="S84" s="403" t="s">
        <v>2138</v>
      </c>
      <c r="T84" s="486" t="s">
        <v>54</v>
      </c>
      <c r="U84" s="377"/>
      <c r="V84" s="377"/>
      <c r="W84" s="377"/>
      <c r="X84" s="370"/>
      <c r="Y84" s="370"/>
      <c r="Z84" s="370"/>
      <c r="AA84" s="370"/>
      <c r="AB84" s="370"/>
      <c r="AC84" s="370"/>
      <c r="AD84" s="370"/>
      <c r="AE84" s="370"/>
      <c r="AF84" s="370"/>
      <c r="AG84" s="370"/>
    </row>
    <row r="85" spans="1:34" s="371" customFormat="1" ht="48" customHeight="1">
      <c r="A85" s="372" t="s">
        <v>2577</v>
      </c>
      <c r="B85" s="402" t="s">
        <v>2344</v>
      </c>
      <c r="C85" s="402" t="s">
        <v>2578</v>
      </c>
      <c r="D85" s="364" t="s">
        <v>275</v>
      </c>
      <c r="E85" s="365" t="s">
        <v>276</v>
      </c>
      <c r="F85" s="374" t="s">
        <v>2348</v>
      </c>
      <c r="G85" s="366" t="s">
        <v>48</v>
      </c>
      <c r="H85" s="366" t="s">
        <v>48</v>
      </c>
      <c r="I85" s="366" t="s">
        <v>48</v>
      </c>
      <c r="J85" s="404" t="s">
        <v>2349</v>
      </c>
      <c r="K85" s="367" t="s">
        <v>278</v>
      </c>
      <c r="L85" s="379" t="s">
        <v>51</v>
      </c>
      <c r="M85" s="379" t="s">
        <v>80</v>
      </c>
      <c r="N85" s="379" t="s">
        <v>74</v>
      </c>
      <c r="O85" s="369" t="b">
        <v>1</v>
      </c>
      <c r="P85" s="369" t="b">
        <v>1</v>
      </c>
      <c r="Q85" s="369" t="b">
        <v>1</v>
      </c>
      <c r="R85" s="369" t="b">
        <v>1</v>
      </c>
      <c r="S85" s="403" t="s">
        <v>2350</v>
      </c>
      <c r="T85" s="486"/>
      <c r="U85" s="377"/>
      <c r="V85" s="377"/>
      <c r="W85" s="377"/>
      <c r="X85" s="370"/>
      <c r="Y85" s="370"/>
      <c r="Z85" s="370"/>
      <c r="AA85" s="370"/>
      <c r="AB85" s="370"/>
      <c r="AC85" s="370"/>
      <c r="AD85" s="370"/>
      <c r="AE85" s="370"/>
      <c r="AF85" s="370"/>
      <c r="AG85" s="370"/>
    </row>
    <row r="86" spans="1:34" s="371" customFormat="1" ht="48" customHeight="1">
      <c r="A86" s="363" t="s">
        <v>279</v>
      </c>
      <c r="B86" s="364" t="s">
        <v>246</v>
      </c>
      <c r="C86" s="364" t="s">
        <v>280</v>
      </c>
      <c r="D86" s="364" t="s">
        <v>281</v>
      </c>
      <c r="E86" s="365" t="s">
        <v>76</v>
      </c>
      <c r="F86" s="365" t="s">
        <v>2351</v>
      </c>
      <c r="G86" s="376" t="s">
        <v>48</v>
      </c>
      <c r="H86" s="376" t="s">
        <v>48</v>
      </c>
      <c r="I86" s="376" t="s">
        <v>48</v>
      </c>
      <c r="J86" s="364" t="s">
        <v>282</v>
      </c>
      <c r="K86" s="367" t="s">
        <v>283</v>
      </c>
      <c r="L86" s="368" t="s">
        <v>51</v>
      </c>
      <c r="M86" s="368" t="s">
        <v>102</v>
      </c>
      <c r="N86" s="368" t="s">
        <v>74</v>
      </c>
      <c r="O86" s="369" t="b">
        <v>1</v>
      </c>
      <c r="P86" s="379"/>
      <c r="Q86" s="379"/>
      <c r="R86" s="379"/>
      <c r="S86" s="401" t="s">
        <v>2138</v>
      </c>
      <c r="T86" s="485" t="s">
        <v>54</v>
      </c>
      <c r="U86" s="377"/>
      <c r="V86" s="377"/>
      <c r="W86" s="377"/>
      <c r="X86" s="377"/>
      <c r="Y86" s="377"/>
      <c r="Z86" s="377"/>
      <c r="AA86" s="377"/>
      <c r="AB86" s="377"/>
      <c r="AC86" s="377"/>
      <c r="AD86" s="377"/>
      <c r="AE86" s="377"/>
      <c r="AF86" s="377"/>
      <c r="AG86" s="377"/>
    </row>
    <row r="87" spans="1:34" s="371" customFormat="1" ht="56.25" customHeight="1">
      <c r="A87" s="402" t="s">
        <v>2587</v>
      </c>
      <c r="B87" s="402" t="s">
        <v>2344</v>
      </c>
      <c r="C87" s="402" t="s">
        <v>2352</v>
      </c>
      <c r="D87" s="364" t="s">
        <v>281</v>
      </c>
      <c r="E87" s="365" t="s">
        <v>76</v>
      </c>
      <c r="F87" s="365" t="s">
        <v>2353</v>
      </c>
      <c r="G87" s="376" t="s">
        <v>48</v>
      </c>
      <c r="H87" s="376" t="s">
        <v>48</v>
      </c>
      <c r="I87" s="376" t="s">
        <v>48</v>
      </c>
      <c r="J87" s="395" t="s">
        <v>2354</v>
      </c>
      <c r="K87" s="367" t="s">
        <v>283</v>
      </c>
      <c r="L87" s="368" t="s">
        <v>51</v>
      </c>
      <c r="M87" s="368" t="s">
        <v>102</v>
      </c>
      <c r="N87" s="368" t="s">
        <v>74</v>
      </c>
      <c r="O87" s="369" t="b">
        <v>1</v>
      </c>
      <c r="P87" s="379"/>
      <c r="Q87" s="379"/>
      <c r="R87" s="379"/>
      <c r="S87" s="401" t="s">
        <v>2350</v>
      </c>
      <c r="T87" s="485"/>
      <c r="U87" s="377"/>
      <c r="V87" s="377"/>
      <c r="W87" s="377"/>
      <c r="X87" s="377"/>
      <c r="Y87" s="377"/>
      <c r="Z87" s="377"/>
      <c r="AA87" s="377"/>
      <c r="AB87" s="377"/>
      <c r="AC87" s="377"/>
      <c r="AD87" s="377"/>
      <c r="AE87" s="377"/>
      <c r="AF87" s="377"/>
      <c r="AG87" s="377"/>
    </row>
    <row r="88" spans="1:34" s="371" customFormat="1" ht="33" customHeight="1">
      <c r="A88" s="363" t="s">
        <v>279</v>
      </c>
      <c r="B88" s="364" t="s">
        <v>246</v>
      </c>
      <c r="C88" s="364" t="s">
        <v>280</v>
      </c>
      <c r="D88" s="364" t="s">
        <v>284</v>
      </c>
      <c r="E88" s="365"/>
      <c r="F88" s="365" t="s">
        <v>2355</v>
      </c>
      <c r="G88" s="366" t="s">
        <v>48</v>
      </c>
      <c r="H88" s="366" t="s">
        <v>48</v>
      </c>
      <c r="I88" s="366" t="s">
        <v>48</v>
      </c>
      <c r="J88" s="364" t="s">
        <v>285</v>
      </c>
      <c r="K88" s="367" t="s">
        <v>286</v>
      </c>
      <c r="L88" s="368" t="s">
        <v>51</v>
      </c>
      <c r="M88" s="368" t="s">
        <v>102</v>
      </c>
      <c r="N88" s="368" t="s">
        <v>74</v>
      </c>
      <c r="O88" s="369" t="b">
        <v>1</v>
      </c>
      <c r="P88" s="379"/>
      <c r="Q88" s="379"/>
      <c r="R88" s="379"/>
      <c r="S88" s="403" t="s">
        <v>2138</v>
      </c>
      <c r="T88" s="486" t="s">
        <v>54</v>
      </c>
      <c r="U88" s="377"/>
      <c r="V88" s="377"/>
      <c r="W88" s="377"/>
      <c r="X88" s="370"/>
      <c r="Y88" s="370"/>
      <c r="Z88" s="370"/>
      <c r="AA88" s="370"/>
      <c r="AB88" s="370"/>
      <c r="AC88" s="370"/>
      <c r="AD88" s="370"/>
      <c r="AE88" s="370"/>
      <c r="AF88" s="370"/>
      <c r="AG88" s="370"/>
    </row>
    <row r="89" spans="1:34" s="371" customFormat="1" ht="33" customHeight="1">
      <c r="A89" s="402" t="s">
        <v>2587</v>
      </c>
      <c r="B89" s="402" t="s">
        <v>2344</v>
      </c>
      <c r="C89" s="402" t="s">
        <v>2352</v>
      </c>
      <c r="D89" s="364" t="s">
        <v>284</v>
      </c>
      <c r="E89" s="365"/>
      <c r="F89" s="374" t="s">
        <v>2356</v>
      </c>
      <c r="G89" s="366" t="s">
        <v>48</v>
      </c>
      <c r="H89" s="366" t="s">
        <v>48</v>
      </c>
      <c r="I89" s="366" t="s">
        <v>48</v>
      </c>
      <c r="J89" s="395" t="s">
        <v>2357</v>
      </c>
      <c r="K89" s="367" t="s">
        <v>286</v>
      </c>
      <c r="L89" s="368" t="s">
        <v>51</v>
      </c>
      <c r="M89" s="368" t="s">
        <v>102</v>
      </c>
      <c r="N89" s="368" t="s">
        <v>74</v>
      </c>
      <c r="O89" s="369" t="b">
        <v>1</v>
      </c>
      <c r="P89" s="379"/>
      <c r="Q89" s="379"/>
      <c r="R89" s="379"/>
      <c r="S89" s="403" t="s">
        <v>2350</v>
      </c>
      <c r="T89" s="486"/>
      <c r="U89" s="377"/>
      <c r="V89" s="377"/>
      <c r="W89" s="377"/>
      <c r="X89" s="370"/>
      <c r="Y89" s="370"/>
      <c r="Z89" s="370"/>
      <c r="AA89" s="370"/>
      <c r="AB89" s="370"/>
      <c r="AC89" s="370"/>
      <c r="AD89" s="370"/>
      <c r="AE89" s="370"/>
      <c r="AF89" s="370"/>
      <c r="AG89" s="370"/>
    </row>
    <row r="90" spans="1:34" s="371" customFormat="1" ht="46.5">
      <c r="A90" s="384" t="s">
        <v>287</v>
      </c>
      <c r="B90" s="385" t="s">
        <v>288</v>
      </c>
      <c r="C90" s="385" t="s">
        <v>289</v>
      </c>
      <c r="D90" s="385" t="s">
        <v>290</v>
      </c>
      <c r="E90" s="386" t="s">
        <v>291</v>
      </c>
      <c r="F90" s="385" t="s">
        <v>292</v>
      </c>
      <c r="G90" s="366" t="s">
        <v>48</v>
      </c>
      <c r="H90" s="366" t="s">
        <v>48</v>
      </c>
      <c r="I90" s="366" t="s">
        <v>48</v>
      </c>
      <c r="J90" s="364" t="s">
        <v>293</v>
      </c>
      <c r="K90" s="367" t="s">
        <v>294</v>
      </c>
      <c r="L90" s="379" t="s">
        <v>51</v>
      </c>
      <c r="M90" s="379" t="s">
        <v>80</v>
      </c>
      <c r="N90" s="379" t="s">
        <v>74</v>
      </c>
      <c r="O90" s="369" t="b">
        <v>1</v>
      </c>
      <c r="P90" s="387"/>
      <c r="Q90" s="369" t="b">
        <v>1</v>
      </c>
      <c r="R90" s="369" t="b">
        <v>1</v>
      </c>
      <c r="S90" s="405" t="s">
        <v>2138</v>
      </c>
      <c r="T90" s="485" t="s">
        <v>94</v>
      </c>
      <c r="U90" s="377"/>
      <c r="V90" s="377"/>
      <c r="W90" s="377"/>
      <c r="X90" s="391"/>
      <c r="Y90" s="391"/>
      <c r="Z90" s="391"/>
      <c r="AA90" s="391"/>
      <c r="AB90" s="391"/>
      <c r="AC90" s="391"/>
      <c r="AD90" s="391"/>
      <c r="AE90" s="391"/>
      <c r="AF90" s="391"/>
      <c r="AG90" s="391"/>
    </row>
    <row r="91" spans="1:34" s="371" customFormat="1" ht="51" customHeight="1">
      <c r="A91" s="406" t="s">
        <v>2588</v>
      </c>
      <c r="B91" s="406" t="s">
        <v>2358</v>
      </c>
      <c r="C91" s="406" t="s">
        <v>2359</v>
      </c>
      <c r="D91" s="385" t="s">
        <v>290</v>
      </c>
      <c r="E91" s="386" t="s">
        <v>291</v>
      </c>
      <c r="F91" s="392" t="s">
        <v>2360</v>
      </c>
      <c r="G91" s="366" t="s">
        <v>48</v>
      </c>
      <c r="H91" s="366" t="s">
        <v>48</v>
      </c>
      <c r="I91" s="366" t="s">
        <v>48</v>
      </c>
      <c r="J91" s="395" t="s">
        <v>2361</v>
      </c>
      <c r="K91" s="367" t="s">
        <v>294</v>
      </c>
      <c r="L91" s="379" t="s">
        <v>51</v>
      </c>
      <c r="M91" s="379" t="s">
        <v>80</v>
      </c>
      <c r="N91" s="379" t="s">
        <v>74</v>
      </c>
      <c r="O91" s="369" t="b">
        <v>1</v>
      </c>
      <c r="P91" s="387"/>
      <c r="Q91" s="369" t="b">
        <v>1</v>
      </c>
      <c r="R91" s="369" t="b">
        <v>1</v>
      </c>
      <c r="S91" s="405" t="s">
        <v>2350</v>
      </c>
      <c r="T91" s="485"/>
      <c r="U91" s="377"/>
      <c r="V91" s="377"/>
      <c r="W91" s="377"/>
      <c r="X91" s="391"/>
      <c r="Y91" s="391"/>
      <c r="Z91" s="391"/>
      <c r="AA91" s="391"/>
      <c r="AB91" s="391"/>
      <c r="AC91" s="391"/>
      <c r="AD91" s="391"/>
      <c r="AE91" s="391"/>
      <c r="AF91" s="391"/>
      <c r="AG91" s="391"/>
    </row>
    <row r="92" spans="1:34" s="371" customFormat="1" ht="36">
      <c r="A92" s="363" t="s">
        <v>295</v>
      </c>
      <c r="B92" s="364" t="s">
        <v>288</v>
      </c>
      <c r="C92" s="364" t="s">
        <v>296</v>
      </c>
      <c r="D92" s="364" t="s">
        <v>119</v>
      </c>
      <c r="E92" s="386" t="s">
        <v>297</v>
      </c>
      <c r="F92" s="364" t="s">
        <v>298</v>
      </c>
      <c r="G92" s="366" t="s">
        <v>72</v>
      </c>
      <c r="H92" s="366" t="s">
        <v>72</v>
      </c>
      <c r="I92" s="366" t="s">
        <v>72</v>
      </c>
      <c r="J92" s="364" t="s">
        <v>299</v>
      </c>
      <c r="K92" s="367" t="s">
        <v>300</v>
      </c>
      <c r="L92" s="379" t="s">
        <v>60</v>
      </c>
      <c r="M92" s="379" t="s">
        <v>80</v>
      </c>
      <c r="N92" s="379" t="s">
        <v>52</v>
      </c>
      <c r="O92" s="369" t="b">
        <v>1</v>
      </c>
      <c r="P92" s="387"/>
      <c r="Q92" s="369" t="b">
        <v>1</v>
      </c>
      <c r="R92" s="369" t="b">
        <v>1</v>
      </c>
      <c r="S92" s="407" t="s">
        <v>2138</v>
      </c>
      <c r="T92" s="486" t="s">
        <v>54</v>
      </c>
      <c r="U92" s="377"/>
      <c r="V92" s="377"/>
      <c r="W92" s="377"/>
      <c r="X92" s="388"/>
      <c r="Y92" s="388"/>
      <c r="Z92" s="388"/>
      <c r="AA92" s="388"/>
      <c r="AB92" s="388"/>
      <c r="AC92" s="388"/>
      <c r="AD92" s="388"/>
      <c r="AE92" s="388"/>
      <c r="AF92" s="388"/>
      <c r="AG92" s="388"/>
    </row>
    <row r="93" spans="1:34" s="371" customFormat="1" ht="36">
      <c r="A93" s="406" t="s">
        <v>2589</v>
      </c>
      <c r="B93" s="406" t="s">
        <v>2358</v>
      </c>
      <c r="C93" s="402" t="s">
        <v>2362</v>
      </c>
      <c r="D93" s="364" t="s">
        <v>119</v>
      </c>
      <c r="E93" s="386" t="s">
        <v>297</v>
      </c>
      <c r="F93" s="364" t="s">
        <v>2363</v>
      </c>
      <c r="G93" s="366" t="s">
        <v>72</v>
      </c>
      <c r="H93" s="366" t="s">
        <v>72</v>
      </c>
      <c r="I93" s="366" t="s">
        <v>72</v>
      </c>
      <c r="J93" s="395" t="s">
        <v>2364</v>
      </c>
      <c r="K93" s="367" t="s">
        <v>300</v>
      </c>
      <c r="L93" s="379" t="s">
        <v>60</v>
      </c>
      <c r="M93" s="379" t="s">
        <v>80</v>
      </c>
      <c r="N93" s="379" t="s">
        <v>52</v>
      </c>
      <c r="O93" s="369" t="b">
        <v>1</v>
      </c>
      <c r="P93" s="387"/>
      <c r="Q93" s="369" t="b">
        <v>1</v>
      </c>
      <c r="R93" s="369" t="b">
        <v>1</v>
      </c>
      <c r="S93" s="407" t="s">
        <v>2350</v>
      </c>
      <c r="T93" s="486"/>
      <c r="U93" s="377"/>
      <c r="V93" s="377"/>
      <c r="W93" s="377"/>
      <c r="X93" s="388"/>
      <c r="Y93" s="388"/>
      <c r="Z93" s="388"/>
      <c r="AA93" s="388"/>
      <c r="AB93" s="388"/>
      <c r="AC93" s="388"/>
      <c r="AD93" s="388"/>
      <c r="AE93" s="388"/>
      <c r="AF93" s="388"/>
      <c r="AG93" s="388"/>
    </row>
    <row r="94" spans="1:34" s="371" customFormat="1" ht="35.25" customHeight="1">
      <c r="A94" s="384" t="s">
        <v>301</v>
      </c>
      <c r="B94" s="385" t="s">
        <v>288</v>
      </c>
      <c r="C94" s="385" t="s">
        <v>302</v>
      </c>
      <c r="D94" s="385" t="s">
        <v>303</v>
      </c>
      <c r="E94" s="408"/>
      <c r="F94" s="364" t="s">
        <v>304</v>
      </c>
      <c r="G94" s="376" t="s">
        <v>48</v>
      </c>
      <c r="H94" s="376" t="s">
        <v>48</v>
      </c>
      <c r="I94" s="376" t="s">
        <v>48</v>
      </c>
      <c r="J94" s="385" t="s">
        <v>305</v>
      </c>
      <c r="K94" s="367" t="s">
        <v>306</v>
      </c>
      <c r="L94" s="379" t="s">
        <v>51</v>
      </c>
      <c r="M94" s="379" t="s">
        <v>52</v>
      </c>
      <c r="N94" s="379" t="s">
        <v>53</v>
      </c>
      <c r="O94" s="369" t="b">
        <v>1</v>
      </c>
      <c r="P94" s="387"/>
      <c r="Q94" s="369" t="b">
        <v>1</v>
      </c>
      <c r="R94" s="369" t="b">
        <v>1</v>
      </c>
      <c r="S94" s="405" t="s">
        <v>2138</v>
      </c>
      <c r="T94" s="485" t="s">
        <v>94</v>
      </c>
      <c r="U94" s="377"/>
      <c r="V94" s="377"/>
      <c r="W94" s="377"/>
      <c r="X94" s="391"/>
      <c r="Y94" s="391"/>
      <c r="Z94" s="391"/>
      <c r="AA94" s="391"/>
      <c r="AB94" s="391"/>
      <c r="AC94" s="391"/>
      <c r="AD94" s="391"/>
      <c r="AE94" s="391"/>
      <c r="AF94" s="391"/>
      <c r="AG94" s="391"/>
    </row>
    <row r="95" spans="1:34" s="371" customFormat="1" ht="38.25" customHeight="1">
      <c r="A95" s="406" t="s">
        <v>2590</v>
      </c>
      <c r="B95" s="406" t="s">
        <v>2358</v>
      </c>
      <c r="C95" s="406" t="s">
        <v>2365</v>
      </c>
      <c r="D95" s="385" t="s">
        <v>303</v>
      </c>
      <c r="E95" s="408"/>
      <c r="F95" s="364" t="s">
        <v>2366</v>
      </c>
      <c r="G95" s="376" t="s">
        <v>48</v>
      </c>
      <c r="H95" s="376" t="s">
        <v>48</v>
      </c>
      <c r="I95" s="376" t="s">
        <v>48</v>
      </c>
      <c r="J95" s="385" t="s">
        <v>2367</v>
      </c>
      <c r="K95" s="367" t="s">
        <v>306</v>
      </c>
      <c r="L95" s="379" t="s">
        <v>51</v>
      </c>
      <c r="M95" s="379" t="s">
        <v>52</v>
      </c>
      <c r="N95" s="379" t="s">
        <v>53</v>
      </c>
      <c r="O95" s="369" t="b">
        <v>1</v>
      </c>
      <c r="P95" s="387"/>
      <c r="Q95" s="369" t="b">
        <v>1</v>
      </c>
      <c r="R95" s="369" t="b">
        <v>1</v>
      </c>
      <c r="S95" s="405" t="s">
        <v>2350</v>
      </c>
      <c r="T95" s="485"/>
      <c r="U95" s="377"/>
      <c r="V95" s="377"/>
      <c r="W95" s="377"/>
      <c r="X95" s="391"/>
      <c r="Y95" s="391"/>
      <c r="Z95" s="391"/>
      <c r="AA95" s="391"/>
      <c r="AB95" s="391"/>
      <c r="AC95" s="391"/>
      <c r="AD95" s="391"/>
      <c r="AE95" s="391"/>
      <c r="AF95" s="391"/>
      <c r="AG95" s="391"/>
    </row>
    <row r="96" spans="1:34" s="371" customFormat="1" ht="63.75" customHeight="1">
      <c r="A96" s="384" t="s">
        <v>307</v>
      </c>
      <c r="B96" s="385" t="s">
        <v>288</v>
      </c>
      <c r="C96" s="385" t="s">
        <v>308</v>
      </c>
      <c r="D96" s="385" t="s">
        <v>309</v>
      </c>
      <c r="E96" s="408"/>
      <c r="F96" s="385" t="s">
        <v>310</v>
      </c>
      <c r="G96" s="366" t="s">
        <v>48</v>
      </c>
      <c r="H96" s="366" t="s">
        <v>48</v>
      </c>
      <c r="I96" s="366" t="s">
        <v>48</v>
      </c>
      <c r="J96" s="385" t="s">
        <v>311</v>
      </c>
      <c r="K96" s="367" t="s">
        <v>312</v>
      </c>
      <c r="L96" s="379" t="s">
        <v>51</v>
      </c>
      <c r="M96" s="379" t="s">
        <v>52</v>
      </c>
      <c r="N96" s="379" t="s">
        <v>74</v>
      </c>
      <c r="O96" s="369" t="b">
        <v>1</v>
      </c>
      <c r="P96" s="387"/>
      <c r="Q96" s="369" t="b">
        <v>1</v>
      </c>
      <c r="R96" s="369"/>
      <c r="S96" s="407" t="s">
        <v>2138</v>
      </c>
      <c r="T96" s="486" t="s">
        <v>94</v>
      </c>
      <c r="U96" s="377"/>
      <c r="V96" s="377"/>
      <c r="W96" s="377"/>
      <c r="X96" s="388"/>
      <c r="Y96" s="388"/>
      <c r="Z96" s="388"/>
      <c r="AA96" s="388"/>
      <c r="AB96" s="388"/>
      <c r="AC96" s="388"/>
      <c r="AD96" s="388"/>
      <c r="AE96" s="388"/>
      <c r="AF96" s="388"/>
      <c r="AG96" s="388"/>
    </row>
    <row r="97" spans="1:33" s="371" customFormat="1" ht="75.400000000000006">
      <c r="A97" s="406" t="s">
        <v>2591</v>
      </c>
      <c r="B97" s="406" t="s">
        <v>2358</v>
      </c>
      <c r="C97" s="406" t="s">
        <v>2368</v>
      </c>
      <c r="D97" s="385" t="s">
        <v>309</v>
      </c>
      <c r="E97" s="408"/>
      <c r="F97" s="404" t="s">
        <v>2369</v>
      </c>
      <c r="G97" s="366" t="s">
        <v>48</v>
      </c>
      <c r="H97" s="366" t="s">
        <v>48</v>
      </c>
      <c r="I97" s="366" t="s">
        <v>48</v>
      </c>
      <c r="J97" s="404" t="s">
        <v>2370</v>
      </c>
      <c r="K97" s="367" t="s">
        <v>312</v>
      </c>
      <c r="L97" s="379" t="s">
        <v>51</v>
      </c>
      <c r="M97" s="379" t="s">
        <v>52</v>
      </c>
      <c r="N97" s="379" t="s">
        <v>74</v>
      </c>
      <c r="O97" s="369" t="b">
        <v>1</v>
      </c>
      <c r="P97" s="387"/>
      <c r="Q97" s="369" t="b">
        <v>1</v>
      </c>
      <c r="R97" s="369"/>
      <c r="S97" s="407" t="s">
        <v>2350</v>
      </c>
      <c r="T97" s="486"/>
      <c r="U97" s="377"/>
      <c r="V97" s="377"/>
      <c r="W97" s="377"/>
      <c r="X97" s="388"/>
      <c r="Y97" s="388"/>
      <c r="Z97" s="388"/>
      <c r="AA97" s="388"/>
      <c r="AB97" s="388"/>
      <c r="AC97" s="388"/>
      <c r="AD97" s="388"/>
      <c r="AE97" s="388"/>
      <c r="AF97" s="388"/>
      <c r="AG97" s="388"/>
    </row>
    <row r="98" spans="1:33" s="371" customFormat="1" ht="39" customHeight="1">
      <c r="A98" s="384" t="s">
        <v>307</v>
      </c>
      <c r="B98" s="385" t="s">
        <v>288</v>
      </c>
      <c r="C98" s="385" t="s">
        <v>308</v>
      </c>
      <c r="D98" s="385" t="s">
        <v>313</v>
      </c>
      <c r="E98" s="408"/>
      <c r="F98" s="364" t="s">
        <v>2371</v>
      </c>
      <c r="G98" s="376" t="s">
        <v>65</v>
      </c>
      <c r="H98" s="376" t="s">
        <v>65</v>
      </c>
      <c r="I98" s="376" t="s">
        <v>65</v>
      </c>
      <c r="J98" s="364" t="s">
        <v>2372</v>
      </c>
      <c r="K98" s="367" t="s">
        <v>314</v>
      </c>
      <c r="L98" s="379" t="s">
        <v>51</v>
      </c>
      <c r="M98" s="379" t="s">
        <v>52</v>
      </c>
      <c r="N98" s="379" t="s">
        <v>53</v>
      </c>
      <c r="O98" s="369" t="b">
        <v>1</v>
      </c>
      <c r="P98" s="387"/>
      <c r="Q98" s="369" t="b">
        <v>1</v>
      </c>
      <c r="R98" s="387"/>
      <c r="S98" s="405" t="s">
        <v>2138</v>
      </c>
      <c r="T98" s="485" t="s">
        <v>94</v>
      </c>
      <c r="U98" s="377"/>
      <c r="V98" s="377"/>
      <c r="W98" s="377"/>
      <c r="X98" s="391"/>
      <c r="Y98" s="391"/>
      <c r="Z98" s="391"/>
      <c r="AA98" s="391"/>
      <c r="AB98" s="391"/>
      <c r="AC98" s="391"/>
      <c r="AD98" s="391"/>
      <c r="AE98" s="391"/>
      <c r="AF98" s="391"/>
      <c r="AG98" s="391"/>
    </row>
    <row r="99" spans="1:33" s="371" customFormat="1" ht="38.25" customHeight="1">
      <c r="A99" s="406" t="s">
        <v>2591</v>
      </c>
      <c r="B99" s="406" t="s">
        <v>2358</v>
      </c>
      <c r="C99" s="409" t="s">
        <v>2368</v>
      </c>
      <c r="D99" s="385" t="s">
        <v>313</v>
      </c>
      <c r="E99" s="408"/>
      <c r="F99" s="395" t="s">
        <v>2628</v>
      </c>
      <c r="G99" s="376" t="s">
        <v>65</v>
      </c>
      <c r="H99" s="376" t="s">
        <v>65</v>
      </c>
      <c r="I99" s="376" t="s">
        <v>65</v>
      </c>
      <c r="J99" s="395" t="s">
        <v>2373</v>
      </c>
      <c r="K99" s="367" t="s">
        <v>314</v>
      </c>
      <c r="L99" s="379" t="s">
        <v>51</v>
      </c>
      <c r="M99" s="379" t="s">
        <v>52</v>
      </c>
      <c r="N99" s="379" t="s">
        <v>53</v>
      </c>
      <c r="O99" s="369" t="b">
        <v>1</v>
      </c>
      <c r="P99" s="387"/>
      <c r="Q99" s="369" t="b">
        <v>1</v>
      </c>
      <c r="R99" s="387"/>
      <c r="S99" s="405" t="s">
        <v>2350</v>
      </c>
      <c r="T99" s="485"/>
      <c r="U99" s="377"/>
      <c r="V99" s="377"/>
      <c r="W99" s="377"/>
      <c r="X99" s="391"/>
      <c r="Y99" s="391"/>
      <c r="Z99" s="391"/>
      <c r="AA99" s="391"/>
      <c r="AB99" s="391"/>
      <c r="AC99" s="391"/>
      <c r="AD99" s="391"/>
      <c r="AE99" s="391"/>
      <c r="AF99" s="391"/>
      <c r="AG99" s="391"/>
    </row>
    <row r="100" spans="1:33" s="371" customFormat="1" ht="36">
      <c r="A100" s="363" t="s">
        <v>307</v>
      </c>
      <c r="B100" s="364" t="s">
        <v>288</v>
      </c>
      <c r="C100" s="364" t="s">
        <v>308</v>
      </c>
      <c r="D100" s="364" t="s">
        <v>315</v>
      </c>
      <c r="E100" s="386" t="s">
        <v>316</v>
      </c>
      <c r="F100" s="365" t="s">
        <v>317</v>
      </c>
      <c r="G100" s="366" t="s">
        <v>48</v>
      </c>
      <c r="H100" s="366" t="s">
        <v>48</v>
      </c>
      <c r="I100" s="366" t="s">
        <v>48</v>
      </c>
      <c r="J100" s="385" t="s">
        <v>318</v>
      </c>
      <c r="K100" s="367" t="s">
        <v>319</v>
      </c>
      <c r="L100" s="379" t="s">
        <v>51</v>
      </c>
      <c r="M100" s="379" t="s">
        <v>80</v>
      </c>
      <c r="N100" s="379" t="s">
        <v>74</v>
      </c>
      <c r="O100" s="369" t="b">
        <v>1</v>
      </c>
      <c r="P100" s="387"/>
      <c r="Q100" s="369" t="b">
        <v>1</v>
      </c>
      <c r="R100" s="387"/>
      <c r="S100" s="410" t="s">
        <v>2138</v>
      </c>
      <c r="T100" s="486" t="s">
        <v>2854</v>
      </c>
      <c r="U100" s="377"/>
      <c r="V100" s="377"/>
      <c r="W100" s="377"/>
      <c r="X100" s="411"/>
      <c r="Y100" s="411"/>
      <c r="Z100" s="411"/>
      <c r="AA100" s="411"/>
      <c r="AB100" s="411"/>
      <c r="AC100" s="411"/>
      <c r="AD100" s="411"/>
      <c r="AE100" s="411"/>
      <c r="AF100" s="411"/>
      <c r="AG100" s="411"/>
    </row>
    <row r="101" spans="1:33" s="371" customFormat="1" ht="36">
      <c r="A101" s="406" t="s">
        <v>2591</v>
      </c>
      <c r="B101" s="406" t="s">
        <v>2358</v>
      </c>
      <c r="C101" s="409" t="s">
        <v>2368</v>
      </c>
      <c r="D101" s="364" t="s">
        <v>315</v>
      </c>
      <c r="E101" s="386" t="s">
        <v>316</v>
      </c>
      <c r="F101" s="374" t="s">
        <v>2374</v>
      </c>
      <c r="G101" s="366" t="s">
        <v>48</v>
      </c>
      <c r="H101" s="366" t="s">
        <v>48</v>
      </c>
      <c r="I101" s="366" t="s">
        <v>48</v>
      </c>
      <c r="J101" s="404" t="s">
        <v>2375</v>
      </c>
      <c r="K101" s="367" t="s">
        <v>319</v>
      </c>
      <c r="L101" s="379" t="s">
        <v>51</v>
      </c>
      <c r="M101" s="379" t="s">
        <v>80</v>
      </c>
      <c r="N101" s="379" t="s">
        <v>74</v>
      </c>
      <c r="O101" s="369" t="b">
        <v>1</v>
      </c>
      <c r="P101" s="387"/>
      <c r="Q101" s="369" t="b">
        <v>1</v>
      </c>
      <c r="R101" s="387"/>
      <c r="S101" s="410" t="s">
        <v>2350</v>
      </c>
      <c r="T101" s="486"/>
      <c r="U101" s="377"/>
      <c r="V101" s="377"/>
      <c r="W101" s="377"/>
      <c r="X101" s="411"/>
      <c r="Y101" s="411"/>
      <c r="Z101" s="411"/>
      <c r="AA101" s="411"/>
      <c r="AB101" s="411"/>
      <c r="AC101" s="411"/>
      <c r="AD101" s="411"/>
      <c r="AE101" s="411"/>
      <c r="AF101" s="411"/>
      <c r="AG101" s="411"/>
    </row>
    <row r="102" spans="1:33" s="371" customFormat="1" ht="58.15">
      <c r="A102" s="384" t="s">
        <v>320</v>
      </c>
      <c r="B102" s="385" t="s">
        <v>288</v>
      </c>
      <c r="C102" s="385" t="s">
        <v>321</v>
      </c>
      <c r="D102" s="385" t="s">
        <v>322</v>
      </c>
      <c r="E102" s="365"/>
      <c r="F102" s="397" t="s">
        <v>323</v>
      </c>
      <c r="G102" s="376" t="s">
        <v>48</v>
      </c>
      <c r="H102" s="376" t="s">
        <v>48</v>
      </c>
      <c r="I102" s="376" t="s">
        <v>48</v>
      </c>
      <c r="J102" s="364" t="s">
        <v>324</v>
      </c>
      <c r="K102" s="364"/>
      <c r="L102" s="368" t="s">
        <v>51</v>
      </c>
      <c r="M102" s="368" t="s">
        <v>52</v>
      </c>
      <c r="N102" s="368" t="s">
        <v>74</v>
      </c>
      <c r="O102" s="369" t="b">
        <v>1</v>
      </c>
      <c r="P102" s="379"/>
      <c r="Q102" s="369" t="b">
        <v>1</v>
      </c>
      <c r="R102" s="379"/>
      <c r="S102" s="401" t="s">
        <v>2138</v>
      </c>
      <c r="T102" s="485" t="s">
        <v>2854</v>
      </c>
      <c r="U102" s="377"/>
      <c r="V102" s="377"/>
      <c r="W102" s="377"/>
      <c r="X102" s="377"/>
      <c r="Y102" s="377"/>
      <c r="Z102" s="377"/>
      <c r="AA102" s="377"/>
      <c r="AB102" s="377"/>
      <c r="AC102" s="377"/>
      <c r="AD102" s="377"/>
      <c r="AE102" s="377"/>
      <c r="AF102" s="377"/>
      <c r="AG102" s="377"/>
    </row>
    <row r="103" spans="1:33" s="371" customFormat="1" ht="68.650000000000006">
      <c r="A103" s="406" t="s">
        <v>2592</v>
      </c>
      <c r="B103" s="406" t="s">
        <v>2358</v>
      </c>
      <c r="C103" s="406" t="s">
        <v>2376</v>
      </c>
      <c r="D103" s="385" t="s">
        <v>322</v>
      </c>
      <c r="E103" s="365"/>
      <c r="F103" s="397" t="s">
        <v>2840</v>
      </c>
      <c r="G103" s="376" t="s">
        <v>48</v>
      </c>
      <c r="H103" s="376" t="s">
        <v>48</v>
      </c>
      <c r="I103" s="376" t="s">
        <v>48</v>
      </c>
      <c r="J103" s="395" t="s">
        <v>2377</v>
      </c>
      <c r="K103" s="364"/>
      <c r="L103" s="368" t="s">
        <v>51</v>
      </c>
      <c r="M103" s="368" t="s">
        <v>52</v>
      </c>
      <c r="N103" s="368" t="s">
        <v>74</v>
      </c>
      <c r="O103" s="369" t="b">
        <v>1</v>
      </c>
      <c r="P103" s="379"/>
      <c r="Q103" s="369" t="b">
        <v>1</v>
      </c>
      <c r="R103" s="379"/>
      <c r="S103" s="401" t="s">
        <v>2350</v>
      </c>
      <c r="T103" s="485"/>
      <c r="U103" s="377"/>
      <c r="V103" s="377"/>
      <c r="W103" s="377"/>
      <c r="X103" s="377"/>
      <c r="Y103" s="377"/>
      <c r="Z103" s="377"/>
      <c r="AA103" s="377"/>
      <c r="AB103" s="377"/>
      <c r="AC103" s="377"/>
      <c r="AD103" s="377"/>
      <c r="AE103" s="377"/>
      <c r="AF103" s="377"/>
      <c r="AG103" s="377"/>
    </row>
    <row r="104" spans="1:33" s="371" customFormat="1" ht="41.25" customHeight="1">
      <c r="A104" s="363" t="s">
        <v>325</v>
      </c>
      <c r="B104" s="364" t="s">
        <v>288</v>
      </c>
      <c r="C104" s="364" t="s">
        <v>326</v>
      </c>
      <c r="D104" s="364" t="s">
        <v>327</v>
      </c>
      <c r="E104" s="365"/>
      <c r="F104" s="365" t="s">
        <v>2378</v>
      </c>
      <c r="G104" s="366" t="s">
        <v>48</v>
      </c>
      <c r="H104" s="366" t="s">
        <v>48</v>
      </c>
      <c r="I104" s="366" t="s">
        <v>48</v>
      </c>
      <c r="J104" s="385" t="s">
        <v>328</v>
      </c>
      <c r="K104" s="396" t="s">
        <v>329</v>
      </c>
      <c r="L104" s="379" t="s">
        <v>60</v>
      </c>
      <c r="M104" s="379" t="s">
        <v>52</v>
      </c>
      <c r="N104" s="379" t="s">
        <v>53</v>
      </c>
      <c r="O104" s="369" t="b">
        <v>1</v>
      </c>
      <c r="P104" s="379"/>
      <c r="Q104" s="369" t="b">
        <v>1</v>
      </c>
      <c r="R104" s="369" t="b">
        <v>1</v>
      </c>
      <c r="S104" s="403" t="s">
        <v>2138</v>
      </c>
      <c r="T104" s="486" t="s">
        <v>2855</v>
      </c>
      <c r="U104" s="377"/>
      <c r="V104" s="377"/>
      <c r="W104" s="377"/>
      <c r="X104" s="370"/>
      <c r="Y104" s="370"/>
      <c r="Z104" s="370"/>
      <c r="AA104" s="370"/>
      <c r="AB104" s="370"/>
      <c r="AC104" s="370"/>
      <c r="AD104" s="370"/>
      <c r="AE104" s="370"/>
      <c r="AF104" s="370"/>
      <c r="AG104" s="370"/>
    </row>
    <row r="105" spans="1:33" s="371" customFormat="1" ht="29.25" customHeight="1">
      <c r="A105" s="406" t="s">
        <v>2593</v>
      </c>
      <c r="B105" s="406" t="s">
        <v>2358</v>
      </c>
      <c r="C105" s="402" t="s">
        <v>2379</v>
      </c>
      <c r="D105" s="364" t="s">
        <v>327</v>
      </c>
      <c r="E105" s="365"/>
      <c r="F105" s="374" t="s">
        <v>2380</v>
      </c>
      <c r="G105" s="366" t="s">
        <v>48</v>
      </c>
      <c r="H105" s="366" t="s">
        <v>48</v>
      </c>
      <c r="I105" s="366" t="s">
        <v>48</v>
      </c>
      <c r="J105" s="404" t="s">
        <v>2381</v>
      </c>
      <c r="K105" s="396" t="s">
        <v>329</v>
      </c>
      <c r="L105" s="379" t="s">
        <v>60</v>
      </c>
      <c r="M105" s="379" t="s">
        <v>52</v>
      </c>
      <c r="N105" s="379" t="s">
        <v>53</v>
      </c>
      <c r="O105" s="369" t="b">
        <v>1</v>
      </c>
      <c r="P105" s="379"/>
      <c r="Q105" s="369" t="b">
        <v>1</v>
      </c>
      <c r="R105" s="369" t="b">
        <v>1</v>
      </c>
      <c r="S105" s="403" t="s">
        <v>2350</v>
      </c>
      <c r="T105" s="486"/>
      <c r="U105" s="377"/>
      <c r="V105" s="377"/>
      <c r="W105" s="377"/>
      <c r="X105" s="370"/>
      <c r="Y105" s="370"/>
      <c r="Z105" s="370"/>
      <c r="AA105" s="370"/>
      <c r="AB105" s="370"/>
      <c r="AC105" s="370"/>
      <c r="AD105" s="370"/>
      <c r="AE105" s="370"/>
      <c r="AF105" s="370"/>
      <c r="AG105" s="370"/>
    </row>
    <row r="106" spans="1:33" s="371" customFormat="1" ht="219" customHeight="1">
      <c r="A106" s="363" t="s">
        <v>325</v>
      </c>
      <c r="B106" s="364" t="s">
        <v>288</v>
      </c>
      <c r="C106" s="364" t="s">
        <v>330</v>
      </c>
      <c r="D106" s="364" t="s">
        <v>147</v>
      </c>
      <c r="E106" s="365"/>
      <c r="F106" s="365" t="s">
        <v>2382</v>
      </c>
      <c r="G106" s="376" t="s">
        <v>65</v>
      </c>
      <c r="H106" s="376" t="s">
        <v>65</v>
      </c>
      <c r="I106" s="376" t="s">
        <v>65</v>
      </c>
      <c r="J106" s="364" t="s">
        <v>2383</v>
      </c>
      <c r="K106" s="367" t="s">
        <v>331</v>
      </c>
      <c r="L106" s="368" t="s">
        <v>51</v>
      </c>
      <c r="M106" s="368" t="s">
        <v>52</v>
      </c>
      <c r="N106" s="368" t="s">
        <v>53</v>
      </c>
      <c r="O106" s="369" t="b">
        <v>1</v>
      </c>
      <c r="P106" s="379"/>
      <c r="Q106" s="369" t="b">
        <v>1</v>
      </c>
      <c r="R106" s="369" t="b">
        <v>1</v>
      </c>
      <c r="S106" s="401" t="s">
        <v>2138</v>
      </c>
      <c r="T106" s="485" t="s">
        <v>94</v>
      </c>
      <c r="U106" s="377"/>
      <c r="V106" s="377"/>
      <c r="W106" s="377"/>
      <c r="X106" s="377"/>
      <c r="Y106" s="377"/>
      <c r="Z106" s="377"/>
      <c r="AA106" s="377"/>
      <c r="AB106" s="377"/>
      <c r="AC106" s="377"/>
      <c r="AD106" s="377"/>
      <c r="AE106" s="377"/>
      <c r="AF106" s="377"/>
      <c r="AG106" s="377"/>
    </row>
    <row r="107" spans="1:33" s="371" customFormat="1" ht="199.15">
      <c r="A107" s="406" t="s">
        <v>2593</v>
      </c>
      <c r="B107" s="406" t="s">
        <v>2358</v>
      </c>
      <c r="C107" s="402" t="s">
        <v>2379</v>
      </c>
      <c r="D107" s="364" t="s">
        <v>147</v>
      </c>
      <c r="E107" s="365"/>
      <c r="F107" s="374" t="s">
        <v>2384</v>
      </c>
      <c r="G107" s="376" t="s">
        <v>65</v>
      </c>
      <c r="H107" s="376" t="s">
        <v>65</v>
      </c>
      <c r="I107" s="376" t="s">
        <v>65</v>
      </c>
      <c r="J107" s="375" t="s">
        <v>2841</v>
      </c>
      <c r="K107" s="367" t="s">
        <v>331</v>
      </c>
      <c r="L107" s="368" t="s">
        <v>51</v>
      </c>
      <c r="M107" s="368" t="s">
        <v>52</v>
      </c>
      <c r="N107" s="368" t="s">
        <v>53</v>
      </c>
      <c r="O107" s="369" t="b">
        <v>1</v>
      </c>
      <c r="P107" s="379"/>
      <c r="Q107" s="369" t="b">
        <v>1</v>
      </c>
      <c r="R107" s="369" t="b">
        <v>1</v>
      </c>
      <c r="S107" s="401" t="s">
        <v>2350</v>
      </c>
      <c r="T107" s="485"/>
      <c r="U107" s="377"/>
      <c r="V107" s="377"/>
      <c r="W107" s="377"/>
      <c r="X107" s="377"/>
      <c r="Y107" s="377"/>
      <c r="Z107" s="377"/>
      <c r="AA107" s="377"/>
      <c r="AB107" s="377"/>
      <c r="AC107" s="377"/>
      <c r="AD107" s="377"/>
      <c r="AE107" s="377"/>
      <c r="AF107" s="377"/>
      <c r="AG107" s="377"/>
    </row>
    <row r="108" spans="1:33" s="371" customFormat="1" ht="48.5" customHeight="1">
      <c r="A108" s="363" t="s">
        <v>325</v>
      </c>
      <c r="B108" s="364" t="s">
        <v>288</v>
      </c>
      <c r="C108" s="364" t="s">
        <v>330</v>
      </c>
      <c r="D108" s="385" t="s">
        <v>332</v>
      </c>
      <c r="E108" s="365"/>
      <c r="F108" s="397" t="s">
        <v>333</v>
      </c>
      <c r="G108" s="366" t="s">
        <v>48</v>
      </c>
      <c r="H108" s="366" t="s">
        <v>48</v>
      </c>
      <c r="I108" s="366" t="s">
        <v>48</v>
      </c>
      <c r="J108" s="364"/>
      <c r="K108" s="364"/>
      <c r="L108" s="368" t="s">
        <v>51</v>
      </c>
      <c r="M108" s="368" t="s">
        <v>52</v>
      </c>
      <c r="N108" s="368" t="s">
        <v>74</v>
      </c>
      <c r="O108" s="369" t="b">
        <v>1</v>
      </c>
      <c r="P108" s="379"/>
      <c r="Q108" s="369" t="b">
        <v>1</v>
      </c>
      <c r="R108" s="379"/>
      <c r="S108" s="403" t="s">
        <v>2138</v>
      </c>
      <c r="T108" s="486" t="s">
        <v>94</v>
      </c>
      <c r="U108" s="377"/>
      <c r="V108" s="377"/>
      <c r="W108" s="377"/>
      <c r="X108" s="370"/>
      <c r="Y108" s="370"/>
      <c r="Z108" s="370"/>
      <c r="AA108" s="370"/>
      <c r="AB108" s="370"/>
      <c r="AC108" s="370"/>
      <c r="AD108" s="370"/>
      <c r="AE108" s="370"/>
      <c r="AF108" s="370"/>
      <c r="AG108" s="370"/>
    </row>
    <row r="109" spans="1:33" s="371" customFormat="1" ht="50" customHeight="1">
      <c r="A109" s="406" t="s">
        <v>2593</v>
      </c>
      <c r="B109" s="406" t="s">
        <v>2358</v>
      </c>
      <c r="C109" s="395" t="s">
        <v>2379</v>
      </c>
      <c r="D109" s="385" t="s">
        <v>332</v>
      </c>
      <c r="E109" s="365"/>
      <c r="F109" s="375" t="s">
        <v>2385</v>
      </c>
      <c r="G109" s="366" t="s">
        <v>48</v>
      </c>
      <c r="H109" s="366" t="s">
        <v>48</v>
      </c>
      <c r="I109" s="366" t="s">
        <v>48</v>
      </c>
      <c r="J109" s="412"/>
      <c r="K109" s="364"/>
      <c r="L109" s="368" t="s">
        <v>51</v>
      </c>
      <c r="M109" s="368" t="s">
        <v>52</v>
      </c>
      <c r="N109" s="368" t="s">
        <v>74</v>
      </c>
      <c r="O109" s="369" t="b">
        <v>1</v>
      </c>
      <c r="P109" s="379"/>
      <c r="Q109" s="369" t="b">
        <v>1</v>
      </c>
      <c r="R109" s="379"/>
      <c r="S109" s="403" t="s">
        <v>2350</v>
      </c>
      <c r="T109" s="486"/>
      <c r="U109" s="377"/>
      <c r="V109" s="377"/>
      <c r="W109" s="377"/>
      <c r="X109" s="370"/>
      <c r="Y109" s="370"/>
      <c r="Z109" s="370"/>
      <c r="AA109" s="370"/>
      <c r="AB109" s="370"/>
      <c r="AC109" s="370"/>
      <c r="AD109" s="370"/>
      <c r="AE109" s="370"/>
      <c r="AF109" s="370"/>
      <c r="AG109" s="370"/>
    </row>
    <row r="110" spans="1:33" s="371" customFormat="1" ht="58.5" customHeight="1">
      <c r="A110" s="363" t="s">
        <v>325</v>
      </c>
      <c r="B110" s="364" t="s">
        <v>288</v>
      </c>
      <c r="C110" s="364" t="s">
        <v>330</v>
      </c>
      <c r="D110" s="385" t="s">
        <v>334</v>
      </c>
      <c r="E110" s="365"/>
      <c r="F110" s="397" t="s">
        <v>335</v>
      </c>
      <c r="G110" s="366" t="s">
        <v>65</v>
      </c>
      <c r="H110" s="366" t="s">
        <v>65</v>
      </c>
      <c r="I110" s="366" t="s">
        <v>65</v>
      </c>
      <c r="J110" s="364" t="s">
        <v>336</v>
      </c>
      <c r="K110" s="367" t="s">
        <v>337</v>
      </c>
      <c r="L110" s="368" t="s">
        <v>53</v>
      </c>
      <c r="M110" s="368" t="s">
        <v>80</v>
      </c>
      <c r="N110" s="368" t="s">
        <v>74</v>
      </c>
      <c r="O110" s="369" t="b">
        <v>1</v>
      </c>
      <c r="P110" s="379"/>
      <c r="Q110" s="369" t="b">
        <v>1</v>
      </c>
      <c r="R110" s="379"/>
      <c r="S110" s="401" t="s">
        <v>2138</v>
      </c>
      <c r="T110" s="485" t="s">
        <v>94</v>
      </c>
      <c r="U110" s="377"/>
      <c r="V110" s="377"/>
      <c r="W110" s="377"/>
      <c r="X110" s="377"/>
      <c r="Y110" s="377"/>
      <c r="Z110" s="377"/>
      <c r="AA110" s="377"/>
      <c r="AB110" s="377"/>
      <c r="AC110" s="377"/>
      <c r="AD110" s="377"/>
      <c r="AE110" s="377"/>
      <c r="AF110" s="377"/>
      <c r="AG110" s="377"/>
    </row>
    <row r="111" spans="1:33" s="371" customFormat="1" ht="57" customHeight="1">
      <c r="A111" s="406" t="s">
        <v>2593</v>
      </c>
      <c r="B111" s="406" t="s">
        <v>2358</v>
      </c>
      <c r="C111" s="395" t="s">
        <v>2379</v>
      </c>
      <c r="D111" s="385" t="s">
        <v>334</v>
      </c>
      <c r="E111" s="365"/>
      <c r="F111" s="413" t="s">
        <v>2386</v>
      </c>
      <c r="G111" s="366" t="s">
        <v>65</v>
      </c>
      <c r="H111" s="366" t="s">
        <v>65</v>
      </c>
      <c r="I111" s="366" t="s">
        <v>65</v>
      </c>
      <c r="J111" s="395" t="s">
        <v>2387</v>
      </c>
      <c r="K111" s="367" t="s">
        <v>337</v>
      </c>
      <c r="L111" s="368" t="s">
        <v>53</v>
      </c>
      <c r="M111" s="368" t="s">
        <v>80</v>
      </c>
      <c r="N111" s="368" t="s">
        <v>74</v>
      </c>
      <c r="O111" s="369" t="b">
        <v>1</v>
      </c>
      <c r="P111" s="379"/>
      <c r="Q111" s="369" t="b">
        <v>1</v>
      </c>
      <c r="R111" s="379"/>
      <c r="S111" s="401" t="s">
        <v>2350</v>
      </c>
      <c r="T111" s="485"/>
      <c r="U111" s="377"/>
      <c r="V111" s="377"/>
      <c r="W111" s="377"/>
      <c r="X111" s="377"/>
      <c r="Y111" s="377"/>
      <c r="Z111" s="377"/>
      <c r="AA111" s="377"/>
      <c r="AB111" s="377"/>
      <c r="AC111" s="377"/>
      <c r="AD111" s="377"/>
      <c r="AE111" s="377"/>
      <c r="AF111" s="377"/>
      <c r="AG111" s="377"/>
    </row>
    <row r="112" spans="1:33" s="371" customFormat="1" ht="72" customHeight="1">
      <c r="A112" s="364" t="s">
        <v>338</v>
      </c>
      <c r="B112" s="364" t="s">
        <v>339</v>
      </c>
      <c r="C112" s="364" t="s">
        <v>340</v>
      </c>
      <c r="D112" s="385" t="s">
        <v>341</v>
      </c>
      <c r="E112" s="365"/>
      <c r="F112" s="365" t="s">
        <v>2388</v>
      </c>
      <c r="G112" s="366" t="s">
        <v>48</v>
      </c>
      <c r="H112" s="366" t="s">
        <v>48</v>
      </c>
      <c r="I112" s="366" t="s">
        <v>48</v>
      </c>
      <c r="J112" s="364" t="s">
        <v>342</v>
      </c>
      <c r="K112" s="367" t="s">
        <v>343</v>
      </c>
      <c r="L112" s="368" t="s">
        <v>51</v>
      </c>
      <c r="M112" s="368" t="s">
        <v>80</v>
      </c>
      <c r="N112" s="368" t="s">
        <v>74</v>
      </c>
      <c r="O112" s="369" t="b">
        <v>1</v>
      </c>
      <c r="P112" s="368"/>
      <c r="Q112" s="369" t="b">
        <v>1</v>
      </c>
      <c r="R112" s="369" t="b">
        <v>1</v>
      </c>
      <c r="S112" s="403" t="s">
        <v>2138</v>
      </c>
      <c r="T112" s="486" t="s">
        <v>94</v>
      </c>
      <c r="U112" s="377"/>
      <c r="V112" s="377"/>
      <c r="W112" s="377"/>
      <c r="X112" s="370"/>
      <c r="Y112" s="370"/>
      <c r="Z112" s="370"/>
      <c r="AA112" s="370"/>
      <c r="AB112" s="370"/>
      <c r="AC112" s="370"/>
      <c r="AD112" s="370"/>
      <c r="AE112" s="370"/>
      <c r="AF112" s="370"/>
      <c r="AG112" s="370"/>
    </row>
    <row r="113" spans="1:33" s="371" customFormat="1" ht="72.5" customHeight="1">
      <c r="A113" s="406" t="s">
        <v>2389</v>
      </c>
      <c r="B113" s="414" t="s">
        <v>2390</v>
      </c>
      <c r="C113" s="414" t="s">
        <v>2391</v>
      </c>
      <c r="D113" s="384" t="s">
        <v>341</v>
      </c>
      <c r="E113" s="415"/>
      <c r="F113" s="378" t="s">
        <v>2392</v>
      </c>
      <c r="G113" s="366" t="s">
        <v>48</v>
      </c>
      <c r="H113" s="366" t="s">
        <v>48</v>
      </c>
      <c r="I113" s="366" t="s">
        <v>48</v>
      </c>
      <c r="J113" s="375" t="s">
        <v>2842</v>
      </c>
      <c r="K113" s="367" t="s">
        <v>343</v>
      </c>
      <c r="L113" s="368" t="s">
        <v>51</v>
      </c>
      <c r="M113" s="368" t="s">
        <v>80</v>
      </c>
      <c r="N113" s="368" t="s">
        <v>74</v>
      </c>
      <c r="O113" s="369" t="b">
        <v>1</v>
      </c>
      <c r="P113" s="368"/>
      <c r="Q113" s="369" t="b">
        <v>1</v>
      </c>
      <c r="R113" s="369" t="b">
        <v>1</v>
      </c>
      <c r="S113" s="403" t="s">
        <v>2350</v>
      </c>
      <c r="T113" s="486"/>
      <c r="U113" s="377"/>
      <c r="V113" s="377"/>
      <c r="W113" s="377"/>
      <c r="X113" s="370"/>
      <c r="Y113" s="370"/>
      <c r="Z113" s="370"/>
      <c r="AA113" s="370"/>
      <c r="AB113" s="370"/>
      <c r="AC113" s="370"/>
      <c r="AD113" s="370"/>
      <c r="AE113" s="370"/>
      <c r="AF113" s="370"/>
      <c r="AG113" s="370"/>
    </row>
    <row r="114" spans="1:33" s="371" customFormat="1" ht="53.25" customHeight="1">
      <c r="A114" s="364" t="s">
        <v>344</v>
      </c>
      <c r="B114" s="364" t="s">
        <v>339</v>
      </c>
      <c r="C114" s="364" t="s">
        <v>345</v>
      </c>
      <c r="D114" s="385" t="s">
        <v>346</v>
      </c>
      <c r="E114" s="365"/>
      <c r="F114" s="397" t="s">
        <v>347</v>
      </c>
      <c r="G114" s="366" t="s">
        <v>48</v>
      </c>
      <c r="H114" s="366" t="s">
        <v>48</v>
      </c>
      <c r="I114" s="366" t="s">
        <v>48</v>
      </c>
      <c r="J114" s="364" t="s">
        <v>2393</v>
      </c>
      <c r="K114" s="367" t="s">
        <v>348</v>
      </c>
      <c r="L114" s="368" t="s">
        <v>51</v>
      </c>
      <c r="M114" s="368" t="s">
        <v>52</v>
      </c>
      <c r="N114" s="368" t="s">
        <v>53</v>
      </c>
      <c r="O114" s="369" t="b">
        <v>1</v>
      </c>
      <c r="P114" s="379"/>
      <c r="Q114" s="369" t="b">
        <v>1</v>
      </c>
      <c r="R114" s="369" t="b">
        <v>1</v>
      </c>
      <c r="S114" s="401" t="s">
        <v>2138</v>
      </c>
      <c r="T114" s="485" t="s">
        <v>94</v>
      </c>
      <c r="U114" s="377"/>
      <c r="V114" s="377"/>
      <c r="W114" s="377"/>
      <c r="X114" s="377"/>
      <c r="Y114" s="377"/>
      <c r="Z114" s="377"/>
      <c r="AA114" s="377"/>
      <c r="AB114" s="377"/>
      <c r="AC114" s="377"/>
      <c r="AD114" s="377"/>
      <c r="AE114" s="377"/>
      <c r="AF114" s="377"/>
      <c r="AG114" s="377"/>
    </row>
    <row r="115" spans="1:33" s="371" customFormat="1" ht="52.5" customHeight="1">
      <c r="A115" s="406" t="s">
        <v>2394</v>
      </c>
      <c r="B115" s="414" t="s">
        <v>2390</v>
      </c>
      <c r="C115" s="414" t="s">
        <v>2395</v>
      </c>
      <c r="D115" s="384" t="s">
        <v>346</v>
      </c>
      <c r="E115" s="415"/>
      <c r="F115" s="413" t="s">
        <v>2396</v>
      </c>
      <c r="G115" s="366" t="s">
        <v>48</v>
      </c>
      <c r="H115" s="366" t="s">
        <v>48</v>
      </c>
      <c r="I115" s="366" t="s">
        <v>48</v>
      </c>
      <c r="J115" s="395" t="s">
        <v>2397</v>
      </c>
      <c r="K115" s="367" t="s">
        <v>348</v>
      </c>
      <c r="L115" s="368" t="s">
        <v>51</v>
      </c>
      <c r="M115" s="368" t="s">
        <v>52</v>
      </c>
      <c r="N115" s="368" t="s">
        <v>53</v>
      </c>
      <c r="O115" s="369" t="b">
        <v>1</v>
      </c>
      <c r="P115" s="379"/>
      <c r="Q115" s="369" t="b">
        <v>1</v>
      </c>
      <c r="R115" s="369" t="b">
        <v>1</v>
      </c>
      <c r="S115" s="401" t="s">
        <v>2350</v>
      </c>
      <c r="T115" s="485"/>
      <c r="U115" s="377"/>
      <c r="V115" s="377"/>
      <c r="W115" s="377"/>
      <c r="X115" s="377"/>
      <c r="Y115" s="377"/>
      <c r="Z115" s="377"/>
      <c r="AA115" s="377"/>
      <c r="AB115" s="377"/>
      <c r="AC115" s="377"/>
      <c r="AD115" s="377"/>
      <c r="AE115" s="377"/>
      <c r="AF115" s="377"/>
      <c r="AG115" s="377"/>
    </row>
    <row r="116" spans="1:33" s="371" customFormat="1" ht="58.15">
      <c r="A116" s="363" t="s">
        <v>349</v>
      </c>
      <c r="B116" s="364" t="s">
        <v>288</v>
      </c>
      <c r="C116" s="364" t="s">
        <v>350</v>
      </c>
      <c r="D116" s="385" t="s">
        <v>351</v>
      </c>
      <c r="E116" s="365" t="s">
        <v>183</v>
      </c>
      <c r="F116" s="365" t="s">
        <v>2398</v>
      </c>
      <c r="G116" s="366" t="s">
        <v>48</v>
      </c>
      <c r="H116" s="366" t="s">
        <v>48</v>
      </c>
      <c r="I116" s="366" t="s">
        <v>48</v>
      </c>
      <c r="J116" s="364" t="s">
        <v>2399</v>
      </c>
      <c r="K116" s="364"/>
      <c r="L116" s="368" t="s">
        <v>51</v>
      </c>
      <c r="M116" s="368" t="s">
        <v>52</v>
      </c>
      <c r="N116" s="368" t="s">
        <v>74</v>
      </c>
      <c r="O116" s="369" t="b">
        <v>1</v>
      </c>
      <c r="P116" s="368"/>
      <c r="Q116" s="369" t="b">
        <v>1</v>
      </c>
      <c r="R116" s="369" t="b">
        <v>1</v>
      </c>
      <c r="S116" s="403" t="s">
        <v>2138</v>
      </c>
      <c r="T116" s="486" t="s">
        <v>94</v>
      </c>
      <c r="U116" s="377"/>
      <c r="V116" s="377"/>
      <c r="W116" s="377"/>
      <c r="X116" s="370"/>
      <c r="Y116" s="370"/>
      <c r="Z116" s="370"/>
      <c r="AA116" s="370"/>
      <c r="AB116" s="370"/>
      <c r="AC116" s="370"/>
      <c r="AD116" s="370"/>
      <c r="AE116" s="370"/>
      <c r="AF116" s="370"/>
      <c r="AG116" s="370"/>
    </row>
    <row r="117" spans="1:33" s="371" customFormat="1" ht="51.75" customHeight="1">
      <c r="A117" s="406" t="s">
        <v>2400</v>
      </c>
      <c r="B117" s="406" t="s">
        <v>2358</v>
      </c>
      <c r="C117" s="402" t="s">
        <v>2401</v>
      </c>
      <c r="D117" s="385" t="s">
        <v>351</v>
      </c>
      <c r="E117" s="365" t="s">
        <v>183</v>
      </c>
      <c r="F117" s="374" t="s">
        <v>2402</v>
      </c>
      <c r="G117" s="366" t="s">
        <v>48</v>
      </c>
      <c r="H117" s="366" t="s">
        <v>48</v>
      </c>
      <c r="I117" s="366" t="s">
        <v>48</v>
      </c>
      <c r="J117" s="395" t="s">
        <v>2403</v>
      </c>
      <c r="K117" s="364"/>
      <c r="L117" s="368" t="s">
        <v>51</v>
      </c>
      <c r="M117" s="368" t="s">
        <v>52</v>
      </c>
      <c r="N117" s="368" t="s">
        <v>74</v>
      </c>
      <c r="O117" s="369" t="b">
        <v>1</v>
      </c>
      <c r="P117" s="368"/>
      <c r="Q117" s="369" t="b">
        <v>1</v>
      </c>
      <c r="R117" s="369" t="b">
        <v>1</v>
      </c>
      <c r="S117" s="403" t="s">
        <v>2350</v>
      </c>
      <c r="T117" s="486"/>
      <c r="U117" s="377"/>
      <c r="V117" s="377"/>
      <c r="W117" s="377"/>
      <c r="X117" s="370"/>
      <c r="Y117" s="370"/>
      <c r="Z117" s="370"/>
      <c r="AA117" s="370"/>
      <c r="AB117" s="370"/>
      <c r="AC117" s="370"/>
      <c r="AD117" s="370"/>
      <c r="AE117" s="370"/>
      <c r="AF117" s="370"/>
      <c r="AG117" s="370"/>
    </row>
    <row r="118" spans="1:33" s="371" customFormat="1" ht="69.75">
      <c r="A118" s="363" t="s">
        <v>349</v>
      </c>
      <c r="B118" s="364" t="s">
        <v>288</v>
      </c>
      <c r="C118" s="364" t="s">
        <v>350</v>
      </c>
      <c r="D118" s="385" t="s">
        <v>352</v>
      </c>
      <c r="E118" s="365" t="s">
        <v>353</v>
      </c>
      <c r="F118" s="365" t="s">
        <v>2404</v>
      </c>
      <c r="G118" s="366" t="s">
        <v>48</v>
      </c>
      <c r="H118" s="366" t="s">
        <v>48</v>
      </c>
      <c r="I118" s="366" t="s">
        <v>48</v>
      </c>
      <c r="J118" s="364" t="s">
        <v>354</v>
      </c>
      <c r="K118" s="364"/>
      <c r="L118" s="368" t="s">
        <v>51</v>
      </c>
      <c r="M118" s="368" t="s">
        <v>52</v>
      </c>
      <c r="N118" s="368" t="s">
        <v>52</v>
      </c>
      <c r="O118" s="369" t="b">
        <v>1</v>
      </c>
      <c r="P118" s="368"/>
      <c r="Q118" s="369" t="b">
        <v>1</v>
      </c>
      <c r="R118" s="369" t="b">
        <v>1</v>
      </c>
      <c r="S118" s="401" t="s">
        <v>2138</v>
      </c>
      <c r="T118" s="485" t="s">
        <v>94</v>
      </c>
      <c r="U118" s="377"/>
      <c r="V118" s="377"/>
      <c r="W118" s="377"/>
      <c r="X118" s="377"/>
      <c r="Y118" s="377"/>
      <c r="Z118" s="377"/>
      <c r="AA118" s="377"/>
      <c r="AB118" s="377"/>
      <c r="AC118" s="377"/>
      <c r="AD118" s="377"/>
      <c r="AE118" s="377"/>
      <c r="AF118" s="377"/>
      <c r="AG118" s="377"/>
    </row>
    <row r="119" spans="1:33" s="371" customFormat="1" ht="69.75" customHeight="1">
      <c r="A119" s="406" t="s">
        <v>2400</v>
      </c>
      <c r="B119" s="406" t="s">
        <v>2358</v>
      </c>
      <c r="C119" s="402" t="s">
        <v>2401</v>
      </c>
      <c r="D119" s="385" t="s">
        <v>352</v>
      </c>
      <c r="E119" s="365" t="s">
        <v>353</v>
      </c>
      <c r="F119" s="374" t="s">
        <v>2405</v>
      </c>
      <c r="G119" s="366" t="s">
        <v>48</v>
      </c>
      <c r="H119" s="366" t="s">
        <v>48</v>
      </c>
      <c r="I119" s="366" t="s">
        <v>48</v>
      </c>
      <c r="J119" s="395" t="s">
        <v>2406</v>
      </c>
      <c r="K119" s="364"/>
      <c r="L119" s="368" t="s">
        <v>51</v>
      </c>
      <c r="M119" s="368" t="s">
        <v>52</v>
      </c>
      <c r="N119" s="368" t="s">
        <v>52</v>
      </c>
      <c r="O119" s="369" t="b">
        <v>1</v>
      </c>
      <c r="P119" s="368"/>
      <c r="Q119" s="369" t="b">
        <v>1</v>
      </c>
      <c r="R119" s="369" t="b">
        <v>1</v>
      </c>
      <c r="S119" s="401" t="s">
        <v>2350</v>
      </c>
      <c r="T119" s="485"/>
      <c r="U119" s="377"/>
      <c r="V119" s="377"/>
      <c r="W119" s="377"/>
      <c r="X119" s="377"/>
      <c r="Y119" s="377"/>
      <c r="Z119" s="377"/>
      <c r="AA119" s="377"/>
      <c r="AB119" s="377"/>
      <c r="AC119" s="377"/>
      <c r="AD119" s="377"/>
      <c r="AE119" s="377"/>
      <c r="AF119" s="377"/>
      <c r="AG119" s="377"/>
    </row>
    <row r="120" spans="1:33" s="371" customFormat="1" ht="23.25">
      <c r="A120" s="363" t="s">
        <v>349</v>
      </c>
      <c r="B120" s="364" t="s">
        <v>288</v>
      </c>
      <c r="C120" s="364" t="s">
        <v>350</v>
      </c>
      <c r="D120" s="385" t="s">
        <v>355</v>
      </c>
      <c r="E120" s="365"/>
      <c r="F120" s="365" t="s">
        <v>356</v>
      </c>
      <c r="G120" s="366" t="s">
        <v>65</v>
      </c>
      <c r="H120" s="366" t="s">
        <v>65</v>
      </c>
      <c r="I120" s="366" t="s">
        <v>65</v>
      </c>
      <c r="J120" s="364"/>
      <c r="K120" s="364"/>
      <c r="L120" s="368" t="s">
        <v>51</v>
      </c>
      <c r="M120" s="368" t="s">
        <v>80</v>
      </c>
      <c r="N120" s="368" t="s">
        <v>74</v>
      </c>
      <c r="O120" s="369" t="b">
        <v>1</v>
      </c>
      <c r="P120" s="368"/>
      <c r="Q120" s="369" t="b">
        <v>1</v>
      </c>
      <c r="R120" s="368"/>
      <c r="S120" s="403" t="s">
        <v>2138</v>
      </c>
      <c r="T120" s="486" t="s">
        <v>94</v>
      </c>
      <c r="U120" s="377"/>
      <c r="V120" s="377"/>
      <c r="W120" s="377"/>
      <c r="X120" s="370"/>
      <c r="Y120" s="370"/>
      <c r="Z120" s="370"/>
      <c r="AA120" s="370"/>
      <c r="AB120" s="370"/>
      <c r="AC120" s="370"/>
      <c r="AD120" s="370"/>
      <c r="AE120" s="370"/>
      <c r="AF120" s="370"/>
      <c r="AG120" s="370"/>
    </row>
    <row r="121" spans="1:33" s="371" customFormat="1" ht="30" customHeight="1">
      <c r="A121" s="406" t="s">
        <v>2400</v>
      </c>
      <c r="B121" s="406" t="s">
        <v>2358</v>
      </c>
      <c r="C121" s="402" t="s">
        <v>2401</v>
      </c>
      <c r="D121" s="385" t="s">
        <v>355</v>
      </c>
      <c r="E121" s="365"/>
      <c r="F121" s="365" t="s">
        <v>2407</v>
      </c>
      <c r="G121" s="366" t="s">
        <v>65</v>
      </c>
      <c r="H121" s="366" t="s">
        <v>65</v>
      </c>
      <c r="I121" s="366" t="s">
        <v>65</v>
      </c>
      <c r="J121" s="364"/>
      <c r="K121" s="364"/>
      <c r="L121" s="368" t="s">
        <v>51</v>
      </c>
      <c r="M121" s="368" t="s">
        <v>80</v>
      </c>
      <c r="N121" s="368" t="s">
        <v>74</v>
      </c>
      <c r="O121" s="369" t="b">
        <v>1</v>
      </c>
      <c r="P121" s="368"/>
      <c r="Q121" s="369" t="b">
        <v>1</v>
      </c>
      <c r="R121" s="368"/>
      <c r="S121" s="403" t="s">
        <v>2350</v>
      </c>
      <c r="T121" s="486"/>
      <c r="U121" s="377"/>
      <c r="V121" s="377"/>
      <c r="W121" s="377"/>
      <c r="X121" s="370"/>
      <c r="Y121" s="370"/>
      <c r="Z121" s="370"/>
      <c r="AA121" s="370"/>
      <c r="AB121" s="370"/>
      <c r="AC121" s="370"/>
      <c r="AD121" s="370"/>
      <c r="AE121" s="370"/>
      <c r="AF121" s="370"/>
      <c r="AG121" s="370"/>
    </row>
    <row r="122" spans="1:33" s="371" customFormat="1" ht="46.5">
      <c r="A122" s="364" t="s">
        <v>357</v>
      </c>
      <c r="B122" s="364" t="s">
        <v>358</v>
      </c>
      <c r="C122" s="364" t="s">
        <v>359</v>
      </c>
      <c r="D122" s="385" t="s">
        <v>360</v>
      </c>
      <c r="E122" s="386" t="s">
        <v>361</v>
      </c>
      <c r="F122" s="364" t="s">
        <v>362</v>
      </c>
      <c r="G122" s="366" t="s">
        <v>48</v>
      </c>
      <c r="H122" s="366" t="s">
        <v>48</v>
      </c>
      <c r="I122" s="366" t="s">
        <v>48</v>
      </c>
      <c r="J122" s="364" t="s">
        <v>363</v>
      </c>
      <c r="K122" s="364"/>
      <c r="L122" s="379" t="s">
        <v>51</v>
      </c>
      <c r="M122" s="379" t="s">
        <v>52</v>
      </c>
      <c r="N122" s="379" t="s">
        <v>74</v>
      </c>
      <c r="O122" s="387"/>
      <c r="P122" s="387"/>
      <c r="Q122" s="387"/>
      <c r="R122" s="387"/>
      <c r="S122" s="405" t="s">
        <v>2138</v>
      </c>
      <c r="T122" s="485" t="s">
        <v>54</v>
      </c>
      <c r="U122" s="377"/>
      <c r="V122" s="377"/>
      <c r="W122" s="377"/>
      <c r="X122" s="391"/>
      <c r="Y122" s="391"/>
      <c r="Z122" s="391"/>
      <c r="AA122" s="391"/>
      <c r="AB122" s="391"/>
      <c r="AC122" s="391"/>
      <c r="AD122" s="391"/>
      <c r="AE122" s="391"/>
      <c r="AF122" s="391"/>
      <c r="AG122" s="391"/>
    </row>
    <row r="123" spans="1:33" s="371" customFormat="1" ht="43.15">
      <c r="A123" s="375" t="s">
        <v>2594</v>
      </c>
      <c r="B123" s="395" t="s">
        <v>2408</v>
      </c>
      <c r="C123" s="395" t="s">
        <v>2409</v>
      </c>
      <c r="D123" s="385" t="s">
        <v>360</v>
      </c>
      <c r="E123" s="386" t="s">
        <v>361</v>
      </c>
      <c r="F123" s="364" t="s">
        <v>2629</v>
      </c>
      <c r="G123" s="366" t="s">
        <v>48</v>
      </c>
      <c r="H123" s="366" t="s">
        <v>48</v>
      </c>
      <c r="I123" s="366" t="s">
        <v>48</v>
      </c>
      <c r="J123" s="395" t="s">
        <v>2410</v>
      </c>
      <c r="K123" s="364"/>
      <c r="L123" s="379" t="s">
        <v>51</v>
      </c>
      <c r="M123" s="379" t="s">
        <v>52</v>
      </c>
      <c r="N123" s="379" t="s">
        <v>74</v>
      </c>
      <c r="O123" s="387"/>
      <c r="P123" s="387"/>
      <c r="Q123" s="387"/>
      <c r="R123" s="387"/>
      <c r="S123" s="405" t="s">
        <v>2350</v>
      </c>
      <c r="T123" s="485"/>
      <c r="U123" s="377"/>
      <c r="V123" s="377"/>
      <c r="W123" s="377"/>
      <c r="X123" s="391"/>
      <c r="Y123" s="391"/>
      <c r="Z123" s="391"/>
      <c r="AA123" s="391"/>
      <c r="AB123" s="391"/>
      <c r="AC123" s="391"/>
      <c r="AD123" s="391"/>
      <c r="AE123" s="391"/>
      <c r="AF123" s="391"/>
      <c r="AG123" s="391"/>
    </row>
    <row r="124" spans="1:33" s="371" customFormat="1" ht="223.5" customHeight="1">
      <c r="A124" s="363" t="s">
        <v>364</v>
      </c>
      <c r="B124" s="364" t="s">
        <v>288</v>
      </c>
      <c r="C124" s="364" t="s">
        <v>365</v>
      </c>
      <c r="D124" s="385" t="s">
        <v>366</v>
      </c>
      <c r="E124" s="386" t="s">
        <v>367</v>
      </c>
      <c r="F124" s="364" t="s">
        <v>368</v>
      </c>
      <c r="G124" s="366" t="s">
        <v>72</v>
      </c>
      <c r="H124" s="366" t="s">
        <v>72</v>
      </c>
      <c r="I124" s="366" t="s">
        <v>72</v>
      </c>
      <c r="J124" s="385" t="s">
        <v>2411</v>
      </c>
      <c r="K124" s="394" t="s">
        <v>369</v>
      </c>
      <c r="L124" s="379" t="s">
        <v>51</v>
      </c>
      <c r="M124" s="379" t="s">
        <v>80</v>
      </c>
      <c r="N124" s="379" t="s">
        <v>52</v>
      </c>
      <c r="O124" s="369" t="b">
        <v>1</v>
      </c>
      <c r="P124" s="387"/>
      <c r="Q124" s="369" t="b">
        <v>1</v>
      </c>
      <c r="R124" s="369" t="b">
        <v>1</v>
      </c>
      <c r="S124" s="407" t="s">
        <v>2138</v>
      </c>
      <c r="T124" s="486" t="s">
        <v>54</v>
      </c>
      <c r="U124" s="377"/>
      <c r="V124" s="377"/>
      <c r="W124" s="377"/>
      <c r="X124" s="388"/>
      <c r="Y124" s="388"/>
      <c r="Z124" s="388"/>
      <c r="AA124" s="388"/>
      <c r="AB124" s="388"/>
      <c r="AC124" s="388"/>
      <c r="AD124" s="388"/>
      <c r="AE124" s="388"/>
      <c r="AF124" s="388"/>
      <c r="AG124" s="416"/>
    </row>
    <row r="125" spans="1:33" s="371" customFormat="1" ht="212.25" customHeight="1">
      <c r="A125" s="406" t="s">
        <v>2412</v>
      </c>
      <c r="B125" s="406" t="s">
        <v>2358</v>
      </c>
      <c r="C125" s="402" t="s">
        <v>2413</v>
      </c>
      <c r="D125" s="385" t="s">
        <v>366</v>
      </c>
      <c r="E125" s="386" t="s">
        <v>367</v>
      </c>
      <c r="F125" s="375" t="s">
        <v>2414</v>
      </c>
      <c r="G125" s="366" t="s">
        <v>72</v>
      </c>
      <c r="H125" s="366" t="s">
        <v>72</v>
      </c>
      <c r="I125" s="366" t="s">
        <v>72</v>
      </c>
      <c r="J125" s="392" t="s">
        <v>2843</v>
      </c>
      <c r="K125" s="394" t="s">
        <v>369</v>
      </c>
      <c r="L125" s="379" t="s">
        <v>51</v>
      </c>
      <c r="M125" s="379" t="s">
        <v>80</v>
      </c>
      <c r="N125" s="379" t="s">
        <v>52</v>
      </c>
      <c r="O125" s="369" t="b">
        <v>1</v>
      </c>
      <c r="P125" s="387"/>
      <c r="Q125" s="369" t="b">
        <v>1</v>
      </c>
      <c r="R125" s="369" t="b">
        <v>1</v>
      </c>
      <c r="S125" s="407" t="s">
        <v>2350</v>
      </c>
      <c r="T125" s="486"/>
      <c r="U125" s="377"/>
      <c r="V125" s="377"/>
      <c r="W125" s="377"/>
      <c r="X125" s="388"/>
      <c r="Y125" s="388"/>
      <c r="Z125" s="388"/>
      <c r="AA125" s="388"/>
      <c r="AB125" s="388"/>
      <c r="AC125" s="388"/>
      <c r="AD125" s="388"/>
      <c r="AE125" s="388"/>
      <c r="AF125" s="388"/>
      <c r="AG125" s="416"/>
    </row>
    <row r="126" spans="1:33" s="371" customFormat="1" ht="58.15">
      <c r="A126" s="363" t="s">
        <v>364</v>
      </c>
      <c r="B126" s="364" t="s">
        <v>288</v>
      </c>
      <c r="C126" s="364" t="s">
        <v>365</v>
      </c>
      <c r="D126" s="385" t="s">
        <v>370</v>
      </c>
      <c r="E126" s="365" t="s">
        <v>371</v>
      </c>
      <c r="F126" s="365" t="s">
        <v>372</v>
      </c>
      <c r="G126" s="366" t="s">
        <v>72</v>
      </c>
      <c r="H126" s="366" t="s">
        <v>72</v>
      </c>
      <c r="I126" s="366" t="s">
        <v>72</v>
      </c>
      <c r="J126" s="385" t="s">
        <v>373</v>
      </c>
      <c r="K126" s="367" t="s">
        <v>374</v>
      </c>
      <c r="L126" s="379" t="s">
        <v>51</v>
      </c>
      <c r="M126" s="379" t="s">
        <v>80</v>
      </c>
      <c r="N126" s="379" t="s">
        <v>74</v>
      </c>
      <c r="O126" s="369" t="b">
        <v>1</v>
      </c>
      <c r="P126" s="387"/>
      <c r="Q126" s="369" t="b">
        <v>1</v>
      </c>
      <c r="R126" s="369" t="b">
        <v>1</v>
      </c>
      <c r="S126" s="417" t="s">
        <v>2138</v>
      </c>
      <c r="T126" s="485" t="s">
        <v>2854</v>
      </c>
      <c r="U126" s="377"/>
      <c r="V126" s="377"/>
      <c r="W126" s="377"/>
      <c r="X126" s="418"/>
      <c r="Y126" s="418"/>
      <c r="Z126" s="418"/>
      <c r="AA126" s="418"/>
      <c r="AB126" s="418"/>
      <c r="AC126" s="418"/>
      <c r="AD126" s="418"/>
      <c r="AE126" s="418"/>
      <c r="AF126" s="418"/>
      <c r="AG126" s="418"/>
    </row>
    <row r="127" spans="1:33" s="371" customFormat="1" ht="70.5" customHeight="1">
      <c r="A127" s="406" t="s">
        <v>2412</v>
      </c>
      <c r="B127" s="406" t="s">
        <v>2358</v>
      </c>
      <c r="C127" s="402" t="s">
        <v>2413</v>
      </c>
      <c r="D127" s="385" t="s">
        <v>370</v>
      </c>
      <c r="E127" s="365" t="s">
        <v>371</v>
      </c>
      <c r="F127" s="374" t="s">
        <v>2415</v>
      </c>
      <c r="G127" s="366" t="s">
        <v>72</v>
      </c>
      <c r="H127" s="366" t="s">
        <v>72</v>
      </c>
      <c r="I127" s="366" t="s">
        <v>72</v>
      </c>
      <c r="J127" s="404" t="s">
        <v>2630</v>
      </c>
      <c r="K127" s="367" t="s">
        <v>374</v>
      </c>
      <c r="L127" s="379" t="s">
        <v>51</v>
      </c>
      <c r="M127" s="379" t="s">
        <v>80</v>
      </c>
      <c r="N127" s="379" t="s">
        <v>74</v>
      </c>
      <c r="O127" s="369" t="b">
        <v>1</v>
      </c>
      <c r="P127" s="387"/>
      <c r="Q127" s="369" t="b">
        <v>1</v>
      </c>
      <c r="R127" s="369" t="b">
        <v>1</v>
      </c>
      <c r="S127" s="417" t="s">
        <v>2350</v>
      </c>
      <c r="T127" s="485"/>
      <c r="U127" s="377"/>
      <c r="V127" s="377"/>
      <c r="W127" s="377"/>
      <c r="X127" s="418"/>
      <c r="Y127" s="418"/>
      <c r="Z127" s="418"/>
      <c r="AA127" s="418"/>
      <c r="AB127" s="418"/>
      <c r="AC127" s="418"/>
      <c r="AD127" s="418"/>
      <c r="AE127" s="418"/>
      <c r="AF127" s="418"/>
      <c r="AG127" s="418"/>
    </row>
    <row r="128" spans="1:33" s="371" customFormat="1" ht="69.75">
      <c r="A128" s="363" t="s">
        <v>364</v>
      </c>
      <c r="B128" s="364" t="s">
        <v>288</v>
      </c>
      <c r="C128" s="364" t="s">
        <v>365</v>
      </c>
      <c r="D128" s="385" t="s">
        <v>375</v>
      </c>
      <c r="E128" s="365" t="s">
        <v>371</v>
      </c>
      <c r="F128" s="365" t="s">
        <v>376</v>
      </c>
      <c r="G128" s="376" t="s">
        <v>72</v>
      </c>
      <c r="H128" s="376" t="s">
        <v>72</v>
      </c>
      <c r="I128" s="376" t="s">
        <v>72</v>
      </c>
      <c r="J128" s="364" t="s">
        <v>377</v>
      </c>
      <c r="K128" s="367" t="s">
        <v>378</v>
      </c>
      <c r="L128" s="368" t="s">
        <v>53</v>
      </c>
      <c r="M128" s="368" t="s">
        <v>52</v>
      </c>
      <c r="N128" s="368" t="s">
        <v>53</v>
      </c>
      <c r="O128" s="369" t="b">
        <v>1</v>
      </c>
      <c r="P128" s="368"/>
      <c r="Q128" s="369" t="b">
        <v>1</v>
      </c>
      <c r="R128" s="369" t="b">
        <v>1</v>
      </c>
      <c r="S128" s="403" t="s">
        <v>2138</v>
      </c>
      <c r="T128" s="486" t="s">
        <v>2854</v>
      </c>
      <c r="U128" s="377"/>
      <c r="V128" s="377"/>
      <c r="W128" s="377"/>
      <c r="X128" s="370"/>
      <c r="Y128" s="370"/>
      <c r="Z128" s="370"/>
      <c r="AA128" s="370"/>
      <c r="AB128" s="370"/>
      <c r="AC128" s="370"/>
      <c r="AD128" s="370"/>
      <c r="AE128" s="370"/>
      <c r="AF128" s="370"/>
      <c r="AG128" s="370"/>
    </row>
    <row r="129" spans="1:33" s="371" customFormat="1" ht="66.400000000000006">
      <c r="A129" s="406" t="s">
        <v>2412</v>
      </c>
      <c r="B129" s="406" t="s">
        <v>2358</v>
      </c>
      <c r="C129" s="402" t="s">
        <v>2413</v>
      </c>
      <c r="D129" s="385" t="s">
        <v>375</v>
      </c>
      <c r="E129" s="365" t="s">
        <v>371</v>
      </c>
      <c r="F129" s="378" t="s">
        <v>2416</v>
      </c>
      <c r="G129" s="376" t="s">
        <v>72</v>
      </c>
      <c r="H129" s="376" t="s">
        <v>72</v>
      </c>
      <c r="I129" s="376" t="s">
        <v>72</v>
      </c>
      <c r="J129" s="364" t="s">
        <v>2844</v>
      </c>
      <c r="K129" s="367" t="s">
        <v>378</v>
      </c>
      <c r="L129" s="368" t="s">
        <v>53</v>
      </c>
      <c r="M129" s="368" t="s">
        <v>52</v>
      </c>
      <c r="N129" s="368" t="s">
        <v>53</v>
      </c>
      <c r="O129" s="369" t="b">
        <v>1</v>
      </c>
      <c r="P129" s="368"/>
      <c r="Q129" s="369" t="b">
        <v>1</v>
      </c>
      <c r="R129" s="369" t="b">
        <v>1</v>
      </c>
      <c r="S129" s="403" t="s">
        <v>2350</v>
      </c>
      <c r="T129" s="486"/>
      <c r="U129" s="377"/>
      <c r="V129" s="377"/>
      <c r="W129" s="377"/>
      <c r="X129" s="370"/>
      <c r="Y129" s="370"/>
      <c r="Z129" s="370"/>
      <c r="AA129" s="370"/>
      <c r="AB129" s="370"/>
      <c r="AC129" s="370"/>
      <c r="AD129" s="370"/>
      <c r="AE129" s="370"/>
      <c r="AF129" s="370"/>
      <c r="AG129" s="370"/>
    </row>
    <row r="130" spans="1:33" s="371" customFormat="1" ht="58.15">
      <c r="A130" s="384" t="s">
        <v>364</v>
      </c>
      <c r="B130" s="385" t="s">
        <v>288</v>
      </c>
      <c r="C130" s="385" t="s">
        <v>365</v>
      </c>
      <c r="D130" s="385" t="s">
        <v>379</v>
      </c>
      <c r="E130" s="365" t="s">
        <v>380</v>
      </c>
      <c r="F130" s="397" t="s">
        <v>381</v>
      </c>
      <c r="G130" s="376" t="s">
        <v>48</v>
      </c>
      <c r="H130" s="376" t="s">
        <v>48</v>
      </c>
      <c r="I130" s="376" t="s">
        <v>48</v>
      </c>
      <c r="J130" s="364" t="s">
        <v>382</v>
      </c>
      <c r="K130" s="367" t="s">
        <v>383</v>
      </c>
      <c r="L130" s="368" t="s">
        <v>51</v>
      </c>
      <c r="M130" s="368" t="s">
        <v>80</v>
      </c>
      <c r="N130" s="368" t="s">
        <v>52</v>
      </c>
      <c r="O130" s="369" t="b">
        <v>1</v>
      </c>
      <c r="P130" s="368"/>
      <c r="Q130" s="369" t="b">
        <v>1</v>
      </c>
      <c r="R130" s="369" t="b">
        <v>1</v>
      </c>
      <c r="S130" s="401" t="s">
        <v>2138</v>
      </c>
      <c r="T130" s="485" t="s">
        <v>2854</v>
      </c>
      <c r="U130" s="377"/>
      <c r="V130" s="377"/>
      <c r="W130" s="377"/>
      <c r="X130" s="377"/>
      <c r="Y130" s="377"/>
      <c r="Z130" s="377"/>
      <c r="AA130" s="377"/>
      <c r="AB130" s="377"/>
      <c r="AC130" s="377"/>
      <c r="AD130" s="377"/>
      <c r="AE130" s="377"/>
      <c r="AF130" s="377"/>
      <c r="AG130" s="377"/>
    </row>
    <row r="131" spans="1:33" s="371" customFormat="1" ht="69.75" customHeight="1">
      <c r="A131" s="406" t="s">
        <v>2412</v>
      </c>
      <c r="B131" s="406" t="s">
        <v>2358</v>
      </c>
      <c r="C131" s="402" t="s">
        <v>2413</v>
      </c>
      <c r="D131" s="385" t="s">
        <v>379</v>
      </c>
      <c r="E131" s="365" t="s">
        <v>380</v>
      </c>
      <c r="F131" s="397" t="s">
        <v>2417</v>
      </c>
      <c r="G131" s="376" t="s">
        <v>48</v>
      </c>
      <c r="H131" s="376" t="s">
        <v>48</v>
      </c>
      <c r="I131" s="376" t="s">
        <v>48</v>
      </c>
      <c r="J131" s="395" t="s">
        <v>2418</v>
      </c>
      <c r="K131" s="367" t="s">
        <v>383</v>
      </c>
      <c r="L131" s="368" t="s">
        <v>51</v>
      </c>
      <c r="M131" s="368" t="s">
        <v>80</v>
      </c>
      <c r="N131" s="368" t="s">
        <v>52</v>
      </c>
      <c r="O131" s="369" t="b">
        <v>1</v>
      </c>
      <c r="P131" s="368"/>
      <c r="Q131" s="369" t="b">
        <v>1</v>
      </c>
      <c r="R131" s="369" t="b">
        <v>1</v>
      </c>
      <c r="S131" s="401" t="s">
        <v>2350</v>
      </c>
      <c r="T131" s="485"/>
      <c r="U131" s="377"/>
      <c r="V131" s="377"/>
      <c r="W131" s="377"/>
      <c r="X131" s="377"/>
      <c r="Y131" s="377"/>
      <c r="Z131" s="377"/>
      <c r="AA131" s="377"/>
      <c r="AB131" s="377"/>
      <c r="AC131" s="377"/>
      <c r="AD131" s="377"/>
      <c r="AE131" s="377"/>
      <c r="AF131" s="377"/>
      <c r="AG131" s="377"/>
    </row>
    <row r="132" spans="1:33" s="371" customFormat="1" ht="34.9">
      <c r="A132" s="363" t="s">
        <v>384</v>
      </c>
      <c r="B132" s="364" t="s">
        <v>288</v>
      </c>
      <c r="C132" s="364" t="s">
        <v>385</v>
      </c>
      <c r="D132" s="385" t="s">
        <v>386</v>
      </c>
      <c r="E132" s="419"/>
      <c r="F132" s="365" t="s">
        <v>387</v>
      </c>
      <c r="G132" s="366" t="s">
        <v>72</v>
      </c>
      <c r="H132" s="366" t="s">
        <v>72</v>
      </c>
      <c r="I132" s="366" t="s">
        <v>72</v>
      </c>
      <c r="J132" s="364" t="s">
        <v>388</v>
      </c>
      <c r="K132" s="364"/>
      <c r="L132" s="368" t="s">
        <v>51</v>
      </c>
      <c r="M132" s="368" t="s">
        <v>102</v>
      </c>
      <c r="N132" s="368" t="s">
        <v>74</v>
      </c>
      <c r="O132" s="369" t="b">
        <v>1</v>
      </c>
      <c r="P132" s="368"/>
      <c r="Q132" s="369" t="b">
        <v>1</v>
      </c>
      <c r="R132" s="368"/>
      <c r="S132" s="403" t="s">
        <v>2138</v>
      </c>
      <c r="T132" s="486" t="s">
        <v>2854</v>
      </c>
      <c r="U132" s="377"/>
      <c r="V132" s="377"/>
      <c r="W132" s="377"/>
      <c r="X132" s="370"/>
      <c r="Y132" s="370"/>
      <c r="Z132" s="370"/>
      <c r="AA132" s="370"/>
      <c r="AB132" s="370"/>
      <c r="AC132" s="370"/>
      <c r="AD132" s="370"/>
      <c r="AE132" s="370"/>
      <c r="AF132" s="370"/>
      <c r="AG132" s="370"/>
    </row>
    <row r="133" spans="1:33" s="371" customFormat="1" ht="39.75" customHeight="1">
      <c r="A133" s="406" t="s">
        <v>2419</v>
      </c>
      <c r="B133" s="406" t="s">
        <v>2358</v>
      </c>
      <c r="C133" s="402" t="s">
        <v>2420</v>
      </c>
      <c r="D133" s="385" t="s">
        <v>386</v>
      </c>
      <c r="E133" s="419"/>
      <c r="F133" s="374" t="s">
        <v>2421</v>
      </c>
      <c r="G133" s="366" t="s">
        <v>72</v>
      </c>
      <c r="H133" s="366" t="s">
        <v>72</v>
      </c>
      <c r="I133" s="366" t="s">
        <v>72</v>
      </c>
      <c r="J133" s="395" t="s">
        <v>2422</v>
      </c>
      <c r="K133" s="364"/>
      <c r="L133" s="368" t="s">
        <v>51</v>
      </c>
      <c r="M133" s="368" t="s">
        <v>102</v>
      </c>
      <c r="N133" s="368" t="s">
        <v>74</v>
      </c>
      <c r="O133" s="369" t="b">
        <v>1</v>
      </c>
      <c r="P133" s="368"/>
      <c r="Q133" s="369" t="b">
        <v>1</v>
      </c>
      <c r="R133" s="368"/>
      <c r="S133" s="403" t="s">
        <v>2350</v>
      </c>
      <c r="T133" s="486"/>
      <c r="U133" s="377"/>
      <c r="V133" s="377"/>
      <c r="W133" s="377"/>
      <c r="X133" s="370"/>
      <c r="Y133" s="370"/>
      <c r="Z133" s="370"/>
      <c r="AA133" s="370"/>
      <c r="AB133" s="370"/>
      <c r="AC133" s="370"/>
      <c r="AD133" s="370"/>
      <c r="AE133" s="370"/>
      <c r="AF133" s="370"/>
      <c r="AG133" s="370"/>
    </row>
    <row r="134" spans="1:33" s="371" customFormat="1" ht="93">
      <c r="A134" s="363" t="s">
        <v>389</v>
      </c>
      <c r="B134" s="364" t="s">
        <v>390</v>
      </c>
      <c r="C134" s="364" t="s">
        <v>391</v>
      </c>
      <c r="D134" s="364" t="s">
        <v>392</v>
      </c>
      <c r="E134" s="365" t="s">
        <v>393</v>
      </c>
      <c r="F134" s="365" t="s">
        <v>2423</v>
      </c>
      <c r="G134" s="376" t="s">
        <v>65</v>
      </c>
      <c r="H134" s="376" t="s">
        <v>65</v>
      </c>
      <c r="I134" s="376" t="s">
        <v>65</v>
      </c>
      <c r="J134" s="364" t="s">
        <v>2424</v>
      </c>
      <c r="K134" s="364"/>
      <c r="L134" s="368" t="s">
        <v>53</v>
      </c>
      <c r="M134" s="368" t="s">
        <v>80</v>
      </c>
      <c r="N134" s="368" t="s">
        <v>52</v>
      </c>
      <c r="O134" s="369" t="b">
        <v>1</v>
      </c>
      <c r="P134" s="369" t="b">
        <v>1</v>
      </c>
      <c r="Q134" s="369" t="b">
        <v>1</v>
      </c>
      <c r="R134" s="369" t="b">
        <v>1</v>
      </c>
      <c r="S134" s="401" t="s">
        <v>2138</v>
      </c>
      <c r="T134" s="485" t="s">
        <v>2855</v>
      </c>
      <c r="U134" s="377"/>
      <c r="V134" s="377"/>
      <c r="W134" s="377"/>
      <c r="X134" s="377"/>
      <c r="Y134" s="377"/>
      <c r="Z134" s="377"/>
      <c r="AA134" s="377"/>
      <c r="AB134" s="377"/>
      <c r="AC134" s="377"/>
      <c r="AD134" s="377"/>
      <c r="AE134" s="377"/>
      <c r="AF134" s="377"/>
      <c r="AG134" s="377"/>
    </row>
    <row r="135" spans="1:33" s="371" customFormat="1" ht="95.25" customHeight="1">
      <c r="A135" s="402" t="s">
        <v>2425</v>
      </c>
      <c r="B135" s="402" t="s">
        <v>2426</v>
      </c>
      <c r="C135" s="402" t="s">
        <v>2427</v>
      </c>
      <c r="D135" s="364" t="s">
        <v>392</v>
      </c>
      <c r="E135" s="365" t="s">
        <v>393</v>
      </c>
      <c r="F135" s="365" t="s">
        <v>2631</v>
      </c>
      <c r="G135" s="376" t="s">
        <v>65</v>
      </c>
      <c r="H135" s="376" t="s">
        <v>65</v>
      </c>
      <c r="I135" s="376" t="s">
        <v>65</v>
      </c>
      <c r="J135" s="395" t="s">
        <v>2428</v>
      </c>
      <c r="K135" s="364"/>
      <c r="L135" s="368" t="s">
        <v>53</v>
      </c>
      <c r="M135" s="368" t="s">
        <v>80</v>
      </c>
      <c r="N135" s="368" t="s">
        <v>52</v>
      </c>
      <c r="O135" s="369" t="b">
        <v>1</v>
      </c>
      <c r="P135" s="369" t="b">
        <v>1</v>
      </c>
      <c r="Q135" s="369" t="b">
        <v>1</v>
      </c>
      <c r="R135" s="369" t="b">
        <v>1</v>
      </c>
      <c r="S135" s="401" t="s">
        <v>2350</v>
      </c>
      <c r="T135" s="485"/>
      <c r="U135" s="377"/>
      <c r="V135" s="377"/>
      <c r="W135" s="377"/>
      <c r="X135" s="377"/>
      <c r="Y135" s="377"/>
      <c r="Z135" s="377"/>
      <c r="AA135" s="377"/>
      <c r="AB135" s="377"/>
      <c r="AC135" s="377"/>
      <c r="AD135" s="377"/>
      <c r="AE135" s="377"/>
      <c r="AF135" s="377"/>
      <c r="AG135" s="377"/>
    </row>
    <row r="136" spans="1:33" s="371" customFormat="1" ht="69.75">
      <c r="A136" s="363" t="s">
        <v>394</v>
      </c>
      <c r="B136" s="364" t="s">
        <v>395</v>
      </c>
      <c r="C136" s="364" t="s">
        <v>396</v>
      </c>
      <c r="D136" s="364" t="s">
        <v>397</v>
      </c>
      <c r="E136" s="365"/>
      <c r="F136" s="365" t="s">
        <v>398</v>
      </c>
      <c r="G136" s="366" t="s">
        <v>65</v>
      </c>
      <c r="H136" s="366" t="s">
        <v>65</v>
      </c>
      <c r="I136" s="366" t="s">
        <v>65</v>
      </c>
      <c r="J136" s="364" t="s">
        <v>2429</v>
      </c>
      <c r="K136" s="394" t="s">
        <v>399</v>
      </c>
      <c r="L136" s="368" t="s">
        <v>51</v>
      </c>
      <c r="M136" s="368" t="s">
        <v>80</v>
      </c>
      <c r="N136" s="368" t="s">
        <v>74</v>
      </c>
      <c r="O136" s="369" t="b">
        <v>1</v>
      </c>
      <c r="P136" s="379"/>
      <c r="Q136" s="369" t="b">
        <v>1</v>
      </c>
      <c r="R136" s="379"/>
      <c r="S136" s="403" t="s">
        <v>2138</v>
      </c>
      <c r="T136" s="486" t="s">
        <v>2854</v>
      </c>
      <c r="U136" s="377"/>
      <c r="V136" s="377"/>
      <c r="W136" s="377"/>
      <c r="X136" s="370"/>
      <c r="Y136" s="370"/>
      <c r="Z136" s="370"/>
      <c r="AA136" s="370"/>
      <c r="AB136" s="370"/>
      <c r="AC136" s="370"/>
      <c r="AD136" s="370"/>
      <c r="AE136" s="370"/>
      <c r="AF136" s="370"/>
      <c r="AG136" s="370"/>
    </row>
    <row r="137" spans="1:33" s="371" customFormat="1" ht="90.75" customHeight="1">
      <c r="A137" s="402" t="s">
        <v>2595</v>
      </c>
      <c r="B137" s="402" t="s">
        <v>2430</v>
      </c>
      <c r="C137" s="402" t="s">
        <v>2596</v>
      </c>
      <c r="D137" s="364" t="s">
        <v>397</v>
      </c>
      <c r="E137" s="365"/>
      <c r="F137" s="374" t="s">
        <v>2431</v>
      </c>
      <c r="G137" s="366" t="s">
        <v>65</v>
      </c>
      <c r="H137" s="366" t="s">
        <v>65</v>
      </c>
      <c r="I137" s="366" t="s">
        <v>65</v>
      </c>
      <c r="J137" s="395" t="s">
        <v>2432</v>
      </c>
      <c r="K137" s="394" t="s">
        <v>399</v>
      </c>
      <c r="L137" s="368" t="s">
        <v>51</v>
      </c>
      <c r="M137" s="368" t="s">
        <v>80</v>
      </c>
      <c r="N137" s="368" t="s">
        <v>74</v>
      </c>
      <c r="O137" s="369" t="b">
        <v>1</v>
      </c>
      <c r="P137" s="379"/>
      <c r="Q137" s="369" t="b">
        <v>1</v>
      </c>
      <c r="R137" s="379"/>
      <c r="S137" s="403" t="s">
        <v>2350</v>
      </c>
      <c r="T137" s="486"/>
      <c r="U137" s="377"/>
      <c r="V137" s="377"/>
      <c r="W137" s="377"/>
      <c r="X137" s="370"/>
      <c r="Y137" s="370"/>
      <c r="Z137" s="370"/>
      <c r="AA137" s="370"/>
      <c r="AB137" s="370"/>
      <c r="AC137" s="370"/>
      <c r="AD137" s="370"/>
      <c r="AE137" s="370"/>
      <c r="AF137" s="370"/>
      <c r="AG137" s="370"/>
    </row>
    <row r="138" spans="1:33" s="371" customFormat="1" ht="46.5">
      <c r="A138" s="363" t="s">
        <v>400</v>
      </c>
      <c r="B138" s="364" t="s">
        <v>395</v>
      </c>
      <c r="C138" s="364" t="s">
        <v>401</v>
      </c>
      <c r="D138" s="364" t="s">
        <v>402</v>
      </c>
      <c r="E138" s="365"/>
      <c r="F138" s="365" t="s">
        <v>403</v>
      </c>
      <c r="G138" s="366" t="s">
        <v>72</v>
      </c>
      <c r="H138" s="366" t="s">
        <v>72</v>
      </c>
      <c r="I138" s="366" t="s">
        <v>72</v>
      </c>
      <c r="J138" s="385" t="s">
        <v>404</v>
      </c>
      <c r="K138" s="385"/>
      <c r="L138" s="379" t="s">
        <v>51</v>
      </c>
      <c r="M138" s="379" t="s">
        <v>80</v>
      </c>
      <c r="N138" s="379" t="s">
        <v>53</v>
      </c>
      <c r="O138" s="369" t="b">
        <v>1</v>
      </c>
      <c r="P138" s="379"/>
      <c r="Q138" s="369" t="b">
        <v>1</v>
      </c>
      <c r="R138" s="379"/>
      <c r="S138" s="401" t="s">
        <v>2138</v>
      </c>
      <c r="T138" s="485" t="s">
        <v>2854</v>
      </c>
      <c r="U138" s="377"/>
      <c r="V138" s="377"/>
      <c r="W138" s="377"/>
      <c r="X138" s="377"/>
      <c r="Y138" s="377"/>
      <c r="Z138" s="377"/>
      <c r="AA138" s="377"/>
      <c r="AB138" s="377"/>
      <c r="AC138" s="377"/>
      <c r="AD138" s="377"/>
      <c r="AE138" s="377"/>
      <c r="AF138" s="377"/>
      <c r="AG138" s="377"/>
    </row>
    <row r="139" spans="1:33" s="371" customFormat="1" ht="54.5" customHeight="1">
      <c r="A139" s="402" t="s">
        <v>2433</v>
      </c>
      <c r="B139" s="402" t="s">
        <v>2430</v>
      </c>
      <c r="C139" s="402" t="s">
        <v>2434</v>
      </c>
      <c r="D139" s="364" t="s">
        <v>402</v>
      </c>
      <c r="E139" s="365"/>
      <c r="F139" s="365" t="s">
        <v>2435</v>
      </c>
      <c r="G139" s="366" t="s">
        <v>72</v>
      </c>
      <c r="H139" s="366" t="s">
        <v>72</v>
      </c>
      <c r="I139" s="366" t="s">
        <v>72</v>
      </c>
      <c r="J139" s="404" t="s">
        <v>2436</v>
      </c>
      <c r="K139" s="385"/>
      <c r="L139" s="379" t="s">
        <v>51</v>
      </c>
      <c r="M139" s="379" t="s">
        <v>80</v>
      </c>
      <c r="N139" s="379" t="s">
        <v>53</v>
      </c>
      <c r="O139" s="369" t="b">
        <v>1</v>
      </c>
      <c r="P139" s="379"/>
      <c r="Q139" s="369" t="b">
        <v>1</v>
      </c>
      <c r="R139" s="379"/>
      <c r="S139" s="401" t="s">
        <v>2350</v>
      </c>
      <c r="T139" s="485"/>
      <c r="U139" s="377"/>
      <c r="V139" s="377"/>
      <c r="W139" s="377"/>
      <c r="X139" s="377"/>
      <c r="Y139" s="377"/>
      <c r="Z139" s="377"/>
      <c r="AA139" s="377"/>
      <c r="AB139" s="377"/>
      <c r="AC139" s="377"/>
      <c r="AD139" s="377"/>
      <c r="AE139" s="377"/>
      <c r="AF139" s="377"/>
      <c r="AG139" s="377"/>
    </row>
    <row r="140" spans="1:33" s="371" customFormat="1" ht="23.25">
      <c r="A140" s="363" t="s">
        <v>400</v>
      </c>
      <c r="B140" s="364" t="s">
        <v>395</v>
      </c>
      <c r="C140" s="364" t="s">
        <v>401</v>
      </c>
      <c r="D140" s="364" t="s">
        <v>405</v>
      </c>
      <c r="E140" s="365"/>
      <c r="F140" s="365" t="s">
        <v>406</v>
      </c>
      <c r="G140" s="366" t="s">
        <v>72</v>
      </c>
      <c r="H140" s="366" t="s">
        <v>72</v>
      </c>
      <c r="I140" s="366" t="s">
        <v>72</v>
      </c>
      <c r="J140" s="364" t="s">
        <v>407</v>
      </c>
      <c r="K140" s="364"/>
      <c r="L140" s="368" t="s">
        <v>51</v>
      </c>
      <c r="M140" s="368" t="s">
        <v>102</v>
      </c>
      <c r="N140" s="368" t="s">
        <v>52</v>
      </c>
      <c r="O140" s="369" t="b">
        <v>1</v>
      </c>
      <c r="P140" s="368"/>
      <c r="Q140" s="369" t="b">
        <v>1</v>
      </c>
      <c r="R140" s="368"/>
      <c r="S140" s="403" t="s">
        <v>2138</v>
      </c>
      <c r="T140" s="486" t="s">
        <v>2854</v>
      </c>
      <c r="U140" s="377"/>
      <c r="V140" s="377"/>
      <c r="W140" s="377"/>
      <c r="X140" s="370"/>
      <c r="Y140" s="370"/>
      <c r="Z140" s="370"/>
      <c r="AA140" s="370"/>
      <c r="AB140" s="370"/>
      <c r="AC140" s="370"/>
      <c r="AD140" s="370"/>
      <c r="AE140" s="370"/>
      <c r="AF140" s="370"/>
      <c r="AG140" s="370"/>
    </row>
    <row r="141" spans="1:33" s="371" customFormat="1" ht="30" customHeight="1">
      <c r="A141" s="402" t="s">
        <v>2433</v>
      </c>
      <c r="B141" s="402" t="s">
        <v>2430</v>
      </c>
      <c r="C141" s="402" t="s">
        <v>2434</v>
      </c>
      <c r="D141" s="364" t="s">
        <v>405</v>
      </c>
      <c r="E141" s="365"/>
      <c r="F141" s="374" t="s">
        <v>2437</v>
      </c>
      <c r="G141" s="366" t="s">
        <v>72</v>
      </c>
      <c r="H141" s="366" t="s">
        <v>72</v>
      </c>
      <c r="I141" s="366" t="s">
        <v>72</v>
      </c>
      <c r="J141" s="395" t="s">
        <v>2438</v>
      </c>
      <c r="K141" s="364"/>
      <c r="L141" s="368" t="s">
        <v>51</v>
      </c>
      <c r="M141" s="368" t="s">
        <v>102</v>
      </c>
      <c r="N141" s="368" t="s">
        <v>52</v>
      </c>
      <c r="O141" s="369" t="b">
        <v>1</v>
      </c>
      <c r="P141" s="368"/>
      <c r="Q141" s="369" t="b">
        <v>1</v>
      </c>
      <c r="R141" s="368"/>
      <c r="S141" s="403" t="s">
        <v>2350</v>
      </c>
      <c r="T141" s="486"/>
      <c r="U141" s="377"/>
      <c r="V141" s="377"/>
      <c r="W141" s="377"/>
      <c r="X141" s="370"/>
      <c r="Y141" s="370"/>
      <c r="Z141" s="370"/>
      <c r="AA141" s="370"/>
      <c r="AB141" s="370"/>
      <c r="AC141" s="370"/>
      <c r="AD141" s="370"/>
      <c r="AE141" s="370"/>
      <c r="AF141" s="370"/>
      <c r="AG141" s="370"/>
    </row>
    <row r="142" spans="1:33" s="371" customFormat="1" ht="69.75">
      <c r="A142" s="363" t="s">
        <v>408</v>
      </c>
      <c r="B142" s="364" t="s">
        <v>395</v>
      </c>
      <c r="C142" s="364" t="s">
        <v>409</v>
      </c>
      <c r="D142" s="364" t="s">
        <v>410</v>
      </c>
      <c r="E142" s="365"/>
      <c r="F142" s="365" t="s">
        <v>2439</v>
      </c>
      <c r="G142" s="366" t="s">
        <v>48</v>
      </c>
      <c r="H142" s="366" t="s">
        <v>48</v>
      </c>
      <c r="I142" s="366" t="s">
        <v>48</v>
      </c>
      <c r="J142" s="385" t="s">
        <v>2440</v>
      </c>
      <c r="K142" s="396" t="s">
        <v>411</v>
      </c>
      <c r="L142" s="379" t="s">
        <v>51</v>
      </c>
      <c r="M142" s="379" t="s">
        <v>80</v>
      </c>
      <c r="N142" s="379" t="s">
        <v>53</v>
      </c>
      <c r="O142" s="369" t="b">
        <v>1</v>
      </c>
      <c r="P142" s="379"/>
      <c r="Q142" s="369" t="b">
        <v>1</v>
      </c>
      <c r="R142" s="369" t="b">
        <v>1</v>
      </c>
      <c r="S142" s="401" t="s">
        <v>2138</v>
      </c>
      <c r="T142" s="485" t="s">
        <v>2854</v>
      </c>
      <c r="U142" s="377"/>
      <c r="V142" s="377"/>
      <c r="W142" s="377"/>
      <c r="X142" s="377"/>
      <c r="Y142" s="377"/>
      <c r="Z142" s="377"/>
      <c r="AA142" s="377"/>
      <c r="AB142" s="377"/>
      <c r="AC142" s="377"/>
      <c r="AD142" s="377"/>
      <c r="AE142" s="377"/>
      <c r="AF142" s="377"/>
      <c r="AG142" s="377"/>
    </row>
    <row r="143" spans="1:33" s="371" customFormat="1" ht="68.75" customHeight="1">
      <c r="A143" s="402" t="s">
        <v>2215</v>
      </c>
      <c r="B143" s="402" t="s">
        <v>2430</v>
      </c>
      <c r="C143" s="402" t="s">
        <v>2216</v>
      </c>
      <c r="D143" s="364" t="s">
        <v>410</v>
      </c>
      <c r="E143" s="365"/>
      <c r="F143" s="374" t="s">
        <v>2632</v>
      </c>
      <c r="G143" s="366" t="s">
        <v>48</v>
      </c>
      <c r="H143" s="366" t="s">
        <v>48</v>
      </c>
      <c r="I143" s="366" t="s">
        <v>48</v>
      </c>
      <c r="J143" s="392" t="s">
        <v>2441</v>
      </c>
      <c r="K143" s="396" t="s">
        <v>411</v>
      </c>
      <c r="L143" s="379" t="s">
        <v>51</v>
      </c>
      <c r="M143" s="379" t="s">
        <v>80</v>
      </c>
      <c r="N143" s="379" t="s">
        <v>53</v>
      </c>
      <c r="O143" s="369" t="b">
        <v>1</v>
      </c>
      <c r="P143" s="379"/>
      <c r="Q143" s="369" t="b">
        <v>1</v>
      </c>
      <c r="R143" s="369" t="b">
        <v>1</v>
      </c>
      <c r="S143" s="401" t="s">
        <v>2350</v>
      </c>
      <c r="T143" s="485"/>
      <c r="U143" s="377"/>
      <c r="V143" s="377"/>
      <c r="W143" s="377"/>
      <c r="X143" s="377"/>
      <c r="Y143" s="377"/>
      <c r="Z143" s="377"/>
      <c r="AA143" s="377"/>
      <c r="AB143" s="377"/>
      <c r="AC143" s="377"/>
      <c r="AD143" s="377"/>
      <c r="AE143" s="377"/>
      <c r="AF143" s="377"/>
      <c r="AG143" s="377"/>
    </row>
    <row r="144" spans="1:33" s="371" customFormat="1" ht="34.9">
      <c r="A144" s="363" t="s">
        <v>408</v>
      </c>
      <c r="B144" s="364" t="s">
        <v>395</v>
      </c>
      <c r="C144" s="364" t="s">
        <v>409</v>
      </c>
      <c r="D144" s="364" t="s">
        <v>412</v>
      </c>
      <c r="E144" s="365"/>
      <c r="F144" s="365" t="s">
        <v>2442</v>
      </c>
      <c r="G144" s="366" t="s">
        <v>65</v>
      </c>
      <c r="H144" s="366" t="s">
        <v>65</v>
      </c>
      <c r="I144" s="366" t="s">
        <v>65</v>
      </c>
      <c r="J144" s="385" t="s">
        <v>413</v>
      </c>
      <c r="K144" s="385"/>
      <c r="L144" s="379" t="s">
        <v>51</v>
      </c>
      <c r="M144" s="379" t="s">
        <v>80</v>
      </c>
      <c r="N144" s="379" t="s">
        <v>53</v>
      </c>
      <c r="O144" s="369" t="b">
        <v>1</v>
      </c>
      <c r="P144" s="379"/>
      <c r="Q144" s="369" t="b">
        <v>1</v>
      </c>
      <c r="R144" s="379"/>
      <c r="S144" s="403" t="s">
        <v>2138</v>
      </c>
      <c r="T144" s="486" t="s">
        <v>2854</v>
      </c>
      <c r="U144" s="377"/>
      <c r="V144" s="377"/>
      <c r="W144" s="377"/>
      <c r="X144" s="370"/>
      <c r="Y144" s="370"/>
      <c r="Z144" s="370"/>
      <c r="AA144" s="370"/>
      <c r="AB144" s="370"/>
      <c r="AC144" s="370"/>
      <c r="AD144" s="370"/>
      <c r="AE144" s="370"/>
      <c r="AF144" s="370"/>
      <c r="AG144" s="370"/>
    </row>
    <row r="145" spans="1:34" s="371" customFormat="1" ht="49.5" customHeight="1">
      <c r="A145" s="402" t="s">
        <v>2215</v>
      </c>
      <c r="B145" s="402" t="s">
        <v>2430</v>
      </c>
      <c r="C145" s="402" t="s">
        <v>2216</v>
      </c>
      <c r="D145" s="364" t="s">
        <v>412</v>
      </c>
      <c r="E145" s="365"/>
      <c r="F145" s="378" t="s">
        <v>2443</v>
      </c>
      <c r="G145" s="366" t="s">
        <v>65</v>
      </c>
      <c r="H145" s="366" t="s">
        <v>65</v>
      </c>
      <c r="I145" s="366" t="s">
        <v>65</v>
      </c>
      <c r="J145" s="392" t="s">
        <v>2444</v>
      </c>
      <c r="K145" s="385"/>
      <c r="L145" s="379" t="s">
        <v>51</v>
      </c>
      <c r="M145" s="379" t="s">
        <v>80</v>
      </c>
      <c r="N145" s="379" t="s">
        <v>53</v>
      </c>
      <c r="O145" s="369" t="b">
        <v>1</v>
      </c>
      <c r="P145" s="379"/>
      <c r="Q145" s="369" t="b">
        <v>1</v>
      </c>
      <c r="R145" s="379"/>
      <c r="S145" s="403" t="s">
        <v>2350</v>
      </c>
      <c r="T145" s="486"/>
      <c r="U145" s="377"/>
      <c r="V145" s="377"/>
      <c r="W145" s="377"/>
      <c r="X145" s="370"/>
      <c r="Y145" s="370"/>
      <c r="Z145" s="370"/>
      <c r="AA145" s="370"/>
      <c r="AB145" s="370"/>
      <c r="AC145" s="370"/>
      <c r="AD145" s="370"/>
      <c r="AE145" s="370"/>
      <c r="AF145" s="370"/>
      <c r="AG145" s="370"/>
    </row>
    <row r="146" spans="1:34" s="371" customFormat="1" ht="277.5" customHeight="1">
      <c r="A146" s="363" t="s">
        <v>408</v>
      </c>
      <c r="B146" s="364" t="s">
        <v>395</v>
      </c>
      <c r="C146" s="364" t="s">
        <v>409</v>
      </c>
      <c r="D146" s="364" t="s">
        <v>414</v>
      </c>
      <c r="E146" s="365" t="s">
        <v>415</v>
      </c>
      <c r="F146" s="365" t="s">
        <v>416</v>
      </c>
      <c r="G146" s="366" t="s">
        <v>48</v>
      </c>
      <c r="H146" s="366" t="s">
        <v>48</v>
      </c>
      <c r="I146" s="366" t="s">
        <v>48</v>
      </c>
      <c r="J146" s="385" t="s">
        <v>417</v>
      </c>
      <c r="K146" s="396" t="s">
        <v>418</v>
      </c>
      <c r="L146" s="379" t="s">
        <v>51</v>
      </c>
      <c r="M146" s="379" t="s">
        <v>80</v>
      </c>
      <c r="N146" s="379" t="s">
        <v>53</v>
      </c>
      <c r="O146" s="369" t="b">
        <v>1</v>
      </c>
      <c r="P146" s="379"/>
      <c r="Q146" s="369" t="b">
        <v>1</v>
      </c>
      <c r="R146" s="379"/>
      <c r="S146" s="401" t="s">
        <v>2138</v>
      </c>
      <c r="T146" s="485" t="s">
        <v>2854</v>
      </c>
      <c r="U146" s="377"/>
      <c r="V146" s="377"/>
      <c r="W146" s="377"/>
      <c r="X146" s="377"/>
      <c r="Y146" s="377"/>
      <c r="Z146" s="377"/>
      <c r="AA146" s="377"/>
      <c r="AB146" s="377"/>
      <c r="AC146" s="377"/>
      <c r="AD146" s="377"/>
      <c r="AE146" s="377"/>
      <c r="AF146" s="377"/>
      <c r="AG146" s="377"/>
    </row>
    <row r="147" spans="1:34" s="371" customFormat="1" ht="263.25" customHeight="1">
      <c r="A147" s="402" t="s">
        <v>2215</v>
      </c>
      <c r="B147" s="402" t="s">
        <v>2430</v>
      </c>
      <c r="C147" s="402" t="s">
        <v>2216</v>
      </c>
      <c r="D147" s="364" t="s">
        <v>414</v>
      </c>
      <c r="E147" s="365" t="s">
        <v>415</v>
      </c>
      <c r="F147" s="378" t="s">
        <v>2445</v>
      </c>
      <c r="G147" s="366" t="s">
        <v>48</v>
      </c>
      <c r="H147" s="366" t="s">
        <v>48</v>
      </c>
      <c r="I147" s="366" t="s">
        <v>48</v>
      </c>
      <c r="J147" s="392" t="s">
        <v>2446</v>
      </c>
      <c r="K147" s="396" t="s">
        <v>418</v>
      </c>
      <c r="L147" s="379" t="s">
        <v>51</v>
      </c>
      <c r="M147" s="379" t="s">
        <v>80</v>
      </c>
      <c r="N147" s="379" t="s">
        <v>53</v>
      </c>
      <c r="O147" s="369" t="b">
        <v>1</v>
      </c>
      <c r="P147" s="379"/>
      <c r="Q147" s="369" t="b">
        <v>1</v>
      </c>
      <c r="R147" s="379"/>
      <c r="S147" s="401" t="s">
        <v>2350</v>
      </c>
      <c r="T147" s="485"/>
      <c r="U147" s="377"/>
      <c r="V147" s="377"/>
      <c r="W147" s="377"/>
      <c r="X147" s="377"/>
      <c r="Y147" s="377"/>
      <c r="Z147" s="377"/>
      <c r="AA147" s="377"/>
      <c r="AB147" s="377"/>
      <c r="AC147" s="377"/>
      <c r="AD147" s="377"/>
      <c r="AE147" s="377"/>
      <c r="AF147" s="377"/>
      <c r="AG147" s="377"/>
    </row>
    <row r="148" spans="1:34" s="371" customFormat="1" ht="55.5" customHeight="1">
      <c r="A148" s="363" t="s">
        <v>408</v>
      </c>
      <c r="B148" s="364" t="s">
        <v>395</v>
      </c>
      <c r="C148" s="364" t="s">
        <v>409</v>
      </c>
      <c r="D148" s="364" t="s">
        <v>419</v>
      </c>
      <c r="E148" s="365"/>
      <c r="F148" s="365" t="s">
        <v>420</v>
      </c>
      <c r="G148" s="366" t="s">
        <v>65</v>
      </c>
      <c r="H148" s="366" t="s">
        <v>48</v>
      </c>
      <c r="I148" s="366" t="s">
        <v>48</v>
      </c>
      <c r="J148" s="385" t="s">
        <v>421</v>
      </c>
      <c r="K148" s="396" t="s">
        <v>418</v>
      </c>
      <c r="L148" s="379" t="s">
        <v>51</v>
      </c>
      <c r="M148" s="379" t="s">
        <v>80</v>
      </c>
      <c r="N148" s="379" t="s">
        <v>74</v>
      </c>
      <c r="O148" s="369" t="b">
        <v>1</v>
      </c>
      <c r="P148" s="379"/>
      <c r="Q148" s="369" t="b">
        <v>1</v>
      </c>
      <c r="R148" s="379"/>
      <c r="S148" s="403" t="s">
        <v>2138</v>
      </c>
      <c r="T148" s="486" t="s">
        <v>2854</v>
      </c>
      <c r="U148" s="377"/>
      <c r="V148" s="377"/>
      <c r="W148" s="377"/>
      <c r="X148" s="370"/>
      <c r="Y148" s="370"/>
      <c r="Z148" s="370"/>
      <c r="AA148" s="370"/>
      <c r="AB148" s="370"/>
      <c r="AC148" s="370"/>
      <c r="AD148" s="370"/>
      <c r="AE148" s="370"/>
      <c r="AF148" s="370"/>
      <c r="AG148" s="370"/>
    </row>
    <row r="149" spans="1:34" s="371" customFormat="1" ht="55.5" customHeight="1">
      <c r="A149" s="402" t="s">
        <v>2215</v>
      </c>
      <c r="B149" s="402" t="s">
        <v>2430</v>
      </c>
      <c r="C149" s="402" t="s">
        <v>2216</v>
      </c>
      <c r="D149" s="364" t="s">
        <v>419</v>
      </c>
      <c r="E149" s="365"/>
      <c r="F149" s="374" t="s">
        <v>2447</v>
      </c>
      <c r="G149" s="366" t="s">
        <v>65</v>
      </c>
      <c r="H149" s="366" t="s">
        <v>48</v>
      </c>
      <c r="I149" s="366" t="s">
        <v>48</v>
      </c>
      <c r="J149" s="404" t="s">
        <v>2448</v>
      </c>
      <c r="K149" s="396" t="s">
        <v>418</v>
      </c>
      <c r="L149" s="379" t="s">
        <v>51</v>
      </c>
      <c r="M149" s="379" t="s">
        <v>80</v>
      </c>
      <c r="N149" s="379" t="s">
        <v>74</v>
      </c>
      <c r="O149" s="369" t="b">
        <v>1</v>
      </c>
      <c r="P149" s="379"/>
      <c r="Q149" s="369" t="b">
        <v>1</v>
      </c>
      <c r="R149" s="379"/>
      <c r="S149" s="403" t="s">
        <v>2350</v>
      </c>
      <c r="T149" s="486"/>
      <c r="U149" s="377"/>
      <c r="V149" s="377"/>
      <c r="W149" s="377"/>
      <c r="X149" s="370"/>
      <c r="Y149" s="370"/>
      <c r="Z149" s="370"/>
      <c r="AA149" s="370"/>
      <c r="AB149" s="370"/>
      <c r="AC149" s="370"/>
      <c r="AD149" s="370"/>
      <c r="AE149" s="370"/>
      <c r="AF149" s="370"/>
      <c r="AG149" s="370"/>
    </row>
    <row r="150" spans="1:34" s="371" customFormat="1" ht="104.65">
      <c r="A150" s="363" t="s">
        <v>408</v>
      </c>
      <c r="B150" s="364" t="s">
        <v>395</v>
      </c>
      <c r="C150" s="364" t="s">
        <v>409</v>
      </c>
      <c r="D150" s="364" t="s">
        <v>422</v>
      </c>
      <c r="E150" s="365" t="s">
        <v>423</v>
      </c>
      <c r="F150" s="365" t="s">
        <v>424</v>
      </c>
      <c r="G150" s="366" t="s">
        <v>65</v>
      </c>
      <c r="H150" s="366" t="s">
        <v>65</v>
      </c>
      <c r="I150" s="366" t="s">
        <v>65</v>
      </c>
      <c r="J150" s="385" t="s">
        <v>2449</v>
      </c>
      <c r="K150" s="420" t="s">
        <v>425</v>
      </c>
      <c r="L150" s="379" t="s">
        <v>51</v>
      </c>
      <c r="M150" s="379" t="s">
        <v>80</v>
      </c>
      <c r="N150" s="379" t="s">
        <v>74</v>
      </c>
      <c r="O150" s="369" t="b">
        <v>1</v>
      </c>
      <c r="P150" s="379"/>
      <c r="Q150" s="369" t="b">
        <v>1</v>
      </c>
      <c r="R150" s="379"/>
      <c r="S150" s="401" t="s">
        <v>2138</v>
      </c>
      <c r="T150" s="485" t="s">
        <v>2854</v>
      </c>
      <c r="U150" s="377"/>
      <c r="V150" s="377"/>
      <c r="W150" s="377"/>
      <c r="X150" s="377"/>
      <c r="Y150" s="377"/>
      <c r="Z150" s="377"/>
      <c r="AA150" s="377"/>
      <c r="AB150" s="377"/>
      <c r="AC150" s="377"/>
      <c r="AD150" s="377"/>
      <c r="AE150" s="377"/>
      <c r="AF150" s="377"/>
      <c r="AG150" s="377"/>
    </row>
    <row r="151" spans="1:34" s="371" customFormat="1" ht="102.4">
      <c r="A151" s="402" t="s">
        <v>2215</v>
      </c>
      <c r="B151" s="402" t="s">
        <v>2430</v>
      </c>
      <c r="C151" s="402" t="s">
        <v>2216</v>
      </c>
      <c r="D151" s="364" t="s">
        <v>422</v>
      </c>
      <c r="E151" s="365" t="s">
        <v>423</v>
      </c>
      <c r="F151" s="374" t="s">
        <v>2450</v>
      </c>
      <c r="G151" s="366" t="s">
        <v>65</v>
      </c>
      <c r="H151" s="366" t="s">
        <v>65</v>
      </c>
      <c r="I151" s="366" t="s">
        <v>65</v>
      </c>
      <c r="J151" s="392" t="s">
        <v>2451</v>
      </c>
      <c r="K151" s="420" t="s">
        <v>425</v>
      </c>
      <c r="L151" s="379" t="s">
        <v>51</v>
      </c>
      <c r="M151" s="379" t="s">
        <v>80</v>
      </c>
      <c r="N151" s="379" t="s">
        <v>74</v>
      </c>
      <c r="O151" s="369" t="b">
        <v>1</v>
      </c>
      <c r="P151" s="379"/>
      <c r="Q151" s="369" t="b">
        <v>1</v>
      </c>
      <c r="R151" s="379"/>
      <c r="S151" s="401" t="s">
        <v>2350</v>
      </c>
      <c r="T151" s="485"/>
      <c r="U151" s="377"/>
      <c r="V151" s="377"/>
      <c r="W151" s="377"/>
      <c r="X151" s="377"/>
      <c r="Y151" s="377"/>
      <c r="Z151" s="377"/>
      <c r="AA151" s="377"/>
      <c r="AB151" s="377"/>
      <c r="AC151" s="377"/>
      <c r="AD151" s="377"/>
      <c r="AE151" s="377"/>
      <c r="AF151" s="377"/>
      <c r="AG151" s="377"/>
    </row>
    <row r="152" spans="1:34" s="371" customFormat="1" ht="92.25" customHeight="1">
      <c r="A152" s="363" t="s">
        <v>408</v>
      </c>
      <c r="B152" s="364" t="s">
        <v>395</v>
      </c>
      <c r="C152" s="364" t="s">
        <v>409</v>
      </c>
      <c r="D152" s="364" t="s">
        <v>426</v>
      </c>
      <c r="E152" s="365"/>
      <c r="F152" s="365" t="s">
        <v>427</v>
      </c>
      <c r="G152" s="376" t="s">
        <v>48</v>
      </c>
      <c r="H152" s="376" t="s">
        <v>48</v>
      </c>
      <c r="I152" s="376" t="s">
        <v>48</v>
      </c>
      <c r="J152" s="385" t="s">
        <v>428</v>
      </c>
      <c r="K152" s="385" t="s">
        <v>429</v>
      </c>
      <c r="L152" s="368" t="s">
        <v>51</v>
      </c>
      <c r="M152" s="368" t="s">
        <v>52</v>
      </c>
      <c r="N152" s="368" t="s">
        <v>74</v>
      </c>
      <c r="O152" s="369" t="b">
        <v>1</v>
      </c>
      <c r="P152" s="379"/>
      <c r="Q152" s="369" t="b">
        <v>1</v>
      </c>
      <c r="R152" s="379"/>
      <c r="S152" s="403" t="s">
        <v>2138</v>
      </c>
      <c r="T152" s="486" t="s">
        <v>2854</v>
      </c>
      <c r="U152" s="377"/>
      <c r="V152" s="377"/>
      <c r="W152" s="377"/>
      <c r="X152" s="370"/>
      <c r="Y152" s="370"/>
      <c r="Z152" s="370"/>
      <c r="AA152" s="370"/>
      <c r="AB152" s="370"/>
      <c r="AC152" s="370"/>
      <c r="AD152" s="370"/>
      <c r="AE152" s="370"/>
      <c r="AF152" s="370"/>
      <c r="AG152" s="370"/>
    </row>
    <row r="153" spans="1:34" s="371" customFormat="1" ht="88.5" customHeight="1">
      <c r="A153" s="402" t="s">
        <v>2215</v>
      </c>
      <c r="B153" s="402" t="s">
        <v>2430</v>
      </c>
      <c r="C153" s="402" t="s">
        <v>2216</v>
      </c>
      <c r="D153" s="364" t="s">
        <v>426</v>
      </c>
      <c r="E153" s="365"/>
      <c r="F153" s="374" t="s">
        <v>2452</v>
      </c>
      <c r="G153" s="376" t="s">
        <v>48</v>
      </c>
      <c r="H153" s="376" t="s">
        <v>48</v>
      </c>
      <c r="I153" s="376" t="s">
        <v>48</v>
      </c>
      <c r="J153" s="404" t="s">
        <v>2453</v>
      </c>
      <c r="K153" s="385" t="s">
        <v>429</v>
      </c>
      <c r="L153" s="368" t="s">
        <v>51</v>
      </c>
      <c r="M153" s="368" t="s">
        <v>52</v>
      </c>
      <c r="N153" s="368" t="s">
        <v>74</v>
      </c>
      <c r="O153" s="369" t="b">
        <v>1</v>
      </c>
      <c r="P153" s="379"/>
      <c r="Q153" s="369" t="b">
        <v>1</v>
      </c>
      <c r="R153" s="379"/>
      <c r="S153" s="403" t="s">
        <v>2350</v>
      </c>
      <c r="T153" s="486"/>
      <c r="U153" s="377"/>
      <c r="V153" s="377"/>
      <c r="W153" s="377"/>
      <c r="X153" s="370"/>
      <c r="Y153" s="370"/>
      <c r="Z153" s="370"/>
      <c r="AA153" s="370"/>
      <c r="AB153" s="370"/>
      <c r="AC153" s="370"/>
      <c r="AD153" s="370"/>
      <c r="AE153" s="370"/>
      <c r="AF153" s="370"/>
      <c r="AG153" s="370"/>
    </row>
    <row r="154" spans="1:34" s="371" customFormat="1" ht="46.5">
      <c r="A154" s="363" t="s">
        <v>408</v>
      </c>
      <c r="B154" s="364" t="s">
        <v>395</v>
      </c>
      <c r="C154" s="364" t="s">
        <v>409</v>
      </c>
      <c r="D154" s="364" t="s">
        <v>430</v>
      </c>
      <c r="E154" s="365"/>
      <c r="F154" s="365" t="s">
        <v>2214</v>
      </c>
      <c r="G154" s="366" t="s">
        <v>48</v>
      </c>
      <c r="H154" s="366" t="s">
        <v>48</v>
      </c>
      <c r="I154" s="366" t="s">
        <v>48</v>
      </c>
      <c r="J154" s="364" t="s">
        <v>431</v>
      </c>
      <c r="K154" s="367" t="s">
        <v>432</v>
      </c>
      <c r="L154" s="368" t="s">
        <v>51</v>
      </c>
      <c r="M154" s="368" t="s">
        <v>52</v>
      </c>
      <c r="N154" s="368" t="s">
        <v>53</v>
      </c>
      <c r="O154" s="379"/>
      <c r="P154" s="379"/>
      <c r="Q154" s="369" t="b">
        <v>1</v>
      </c>
      <c r="R154" s="379"/>
      <c r="S154" s="401" t="s">
        <v>2138</v>
      </c>
      <c r="T154" s="485" t="s">
        <v>2854</v>
      </c>
      <c r="U154" s="377"/>
      <c r="V154" s="377"/>
      <c r="W154" s="377"/>
      <c r="X154" s="377"/>
      <c r="Y154" s="377"/>
      <c r="Z154" s="377"/>
      <c r="AA154" s="377"/>
      <c r="AB154" s="377"/>
      <c r="AC154" s="377"/>
      <c r="AD154" s="377"/>
      <c r="AE154" s="377"/>
      <c r="AF154" s="377"/>
      <c r="AG154" s="377"/>
    </row>
    <row r="155" spans="1:34" s="371" customFormat="1" ht="39.75" customHeight="1">
      <c r="A155" s="402" t="s">
        <v>2215</v>
      </c>
      <c r="B155" s="402" t="s">
        <v>2430</v>
      </c>
      <c r="C155" s="402" t="s">
        <v>2216</v>
      </c>
      <c r="D155" s="364" t="s">
        <v>430</v>
      </c>
      <c r="E155" s="365"/>
      <c r="F155" s="374" t="s">
        <v>2454</v>
      </c>
      <c r="G155" s="366" t="s">
        <v>48</v>
      </c>
      <c r="H155" s="366" t="s">
        <v>48</v>
      </c>
      <c r="I155" s="366" t="s">
        <v>48</v>
      </c>
      <c r="J155" s="395" t="s">
        <v>2455</v>
      </c>
      <c r="K155" s="367" t="s">
        <v>432</v>
      </c>
      <c r="L155" s="368" t="s">
        <v>51</v>
      </c>
      <c r="M155" s="368" t="s">
        <v>52</v>
      </c>
      <c r="N155" s="368" t="s">
        <v>53</v>
      </c>
      <c r="O155" s="379"/>
      <c r="P155" s="379"/>
      <c r="Q155" s="369" t="b">
        <v>1</v>
      </c>
      <c r="R155" s="379"/>
      <c r="S155" s="401" t="s">
        <v>2350</v>
      </c>
      <c r="T155" s="485"/>
      <c r="U155" s="377"/>
      <c r="V155" s="377"/>
      <c r="W155" s="377"/>
      <c r="X155" s="377"/>
      <c r="Y155" s="377"/>
      <c r="Z155" s="377"/>
      <c r="AA155" s="377"/>
      <c r="AB155" s="377"/>
      <c r="AC155" s="377"/>
      <c r="AD155" s="377"/>
      <c r="AE155" s="377"/>
      <c r="AF155" s="377"/>
      <c r="AG155" s="377"/>
    </row>
    <row r="156" spans="1:34" s="371" customFormat="1" ht="147" customHeight="1">
      <c r="A156" s="415" t="s">
        <v>2456</v>
      </c>
      <c r="B156" s="386" t="s">
        <v>433</v>
      </c>
      <c r="C156" s="398" t="s">
        <v>434</v>
      </c>
      <c r="D156" s="386" t="s">
        <v>435</v>
      </c>
      <c r="E156" s="386"/>
      <c r="F156" s="365" t="s">
        <v>2217</v>
      </c>
      <c r="G156" s="376" t="s">
        <v>65</v>
      </c>
      <c r="H156" s="376" t="s">
        <v>48</v>
      </c>
      <c r="I156" s="376" t="s">
        <v>65</v>
      </c>
      <c r="J156" s="364" t="s">
        <v>436</v>
      </c>
      <c r="K156" s="421" t="s">
        <v>437</v>
      </c>
      <c r="L156" s="368" t="s">
        <v>51</v>
      </c>
      <c r="M156" s="368" t="s">
        <v>80</v>
      </c>
      <c r="N156" s="368" t="s">
        <v>438</v>
      </c>
      <c r="O156" s="369" t="b">
        <v>1</v>
      </c>
      <c r="P156" s="369" t="b">
        <v>1</v>
      </c>
      <c r="Q156" s="369" t="b">
        <v>1</v>
      </c>
      <c r="R156" s="369" t="b">
        <v>1</v>
      </c>
      <c r="S156" s="403" t="s">
        <v>2138</v>
      </c>
      <c r="T156" s="486" t="s">
        <v>2856</v>
      </c>
      <c r="U156" s="377"/>
      <c r="V156" s="377"/>
      <c r="W156" s="377"/>
      <c r="X156" s="370"/>
      <c r="Y156" s="370"/>
      <c r="Z156" s="370"/>
      <c r="AA156" s="370"/>
      <c r="AB156" s="370"/>
      <c r="AC156" s="370"/>
      <c r="AD156" s="370"/>
      <c r="AE156" s="370"/>
      <c r="AF156" s="370"/>
      <c r="AG156" s="370"/>
    </row>
    <row r="157" spans="1:34" s="371" customFormat="1" ht="149.25" customHeight="1">
      <c r="A157" s="415" t="s">
        <v>2457</v>
      </c>
      <c r="B157" s="414" t="s">
        <v>2462</v>
      </c>
      <c r="C157" s="414" t="s">
        <v>2611</v>
      </c>
      <c r="D157" s="386" t="s">
        <v>435</v>
      </c>
      <c r="E157" s="386"/>
      <c r="F157" s="365" t="s">
        <v>2458</v>
      </c>
      <c r="G157" s="376" t="s">
        <v>65</v>
      </c>
      <c r="H157" s="376" t="s">
        <v>48</v>
      </c>
      <c r="I157" s="376" t="s">
        <v>65</v>
      </c>
      <c r="J157" s="395" t="s">
        <v>2459</v>
      </c>
      <c r="K157" s="421" t="s">
        <v>437</v>
      </c>
      <c r="L157" s="368" t="s">
        <v>51</v>
      </c>
      <c r="M157" s="368" t="s">
        <v>80</v>
      </c>
      <c r="N157" s="368" t="s">
        <v>438</v>
      </c>
      <c r="O157" s="369" t="b">
        <v>1</v>
      </c>
      <c r="P157" s="369" t="b">
        <v>1</v>
      </c>
      <c r="Q157" s="369" t="b">
        <v>1</v>
      </c>
      <c r="R157" s="369" t="b">
        <v>1</v>
      </c>
      <c r="S157" s="403" t="s">
        <v>2350</v>
      </c>
      <c r="T157" s="486"/>
      <c r="U157" s="377"/>
      <c r="V157" s="377"/>
      <c r="W157" s="377"/>
      <c r="X157" s="370"/>
      <c r="Y157" s="370"/>
      <c r="Z157" s="370"/>
      <c r="AA157" s="370"/>
      <c r="AB157" s="370"/>
      <c r="AC157" s="370"/>
      <c r="AD157" s="370"/>
      <c r="AE157" s="370"/>
      <c r="AF157" s="370"/>
      <c r="AG157" s="370"/>
    </row>
    <row r="158" spans="1:34" s="371" customFormat="1" ht="127.9">
      <c r="A158" s="415" t="s">
        <v>2460</v>
      </c>
      <c r="B158" s="386" t="s">
        <v>433</v>
      </c>
      <c r="C158" s="398" t="s">
        <v>439</v>
      </c>
      <c r="D158" s="386" t="s">
        <v>440</v>
      </c>
      <c r="E158" s="386"/>
      <c r="F158" s="365" t="s">
        <v>441</v>
      </c>
      <c r="G158" s="376" t="s">
        <v>65</v>
      </c>
      <c r="H158" s="376" t="s">
        <v>48</v>
      </c>
      <c r="I158" s="376" t="s">
        <v>65</v>
      </c>
      <c r="J158" s="364" t="s">
        <v>442</v>
      </c>
      <c r="K158" s="365"/>
      <c r="L158" s="368" t="s">
        <v>51</v>
      </c>
      <c r="M158" s="368" t="s">
        <v>80</v>
      </c>
      <c r="N158" s="368" t="s">
        <v>438</v>
      </c>
      <c r="O158" s="369" t="b">
        <v>1</v>
      </c>
      <c r="P158" s="369" t="b">
        <v>1</v>
      </c>
      <c r="Q158" s="369" t="b">
        <v>1</v>
      </c>
      <c r="R158" s="369" t="b">
        <v>1</v>
      </c>
      <c r="S158" s="401" t="s">
        <v>2138</v>
      </c>
      <c r="T158" s="485" t="s">
        <v>2856</v>
      </c>
      <c r="U158" s="377"/>
      <c r="V158" s="377"/>
      <c r="W158" s="377"/>
      <c r="X158" s="377"/>
      <c r="Y158" s="377"/>
      <c r="Z158" s="377"/>
      <c r="AA158" s="377"/>
      <c r="AB158" s="377"/>
      <c r="AC158" s="377"/>
      <c r="AD158" s="377"/>
      <c r="AE158" s="377"/>
      <c r="AF158" s="377"/>
      <c r="AG158" s="377"/>
    </row>
    <row r="159" spans="1:34" s="371" customFormat="1" ht="115.15">
      <c r="A159" s="422" t="s">
        <v>2461</v>
      </c>
      <c r="B159" s="414" t="s">
        <v>2462</v>
      </c>
      <c r="C159" s="414" t="s">
        <v>2463</v>
      </c>
      <c r="D159" s="386" t="s">
        <v>440</v>
      </c>
      <c r="E159" s="386"/>
      <c r="F159" s="365" t="s">
        <v>2845</v>
      </c>
      <c r="G159" s="376" t="s">
        <v>65</v>
      </c>
      <c r="H159" s="376" t="s">
        <v>48</v>
      </c>
      <c r="I159" s="376" t="s">
        <v>65</v>
      </c>
      <c r="J159" s="395" t="s">
        <v>2464</v>
      </c>
      <c r="K159" s="365"/>
      <c r="L159" s="368" t="s">
        <v>51</v>
      </c>
      <c r="M159" s="368" t="s">
        <v>80</v>
      </c>
      <c r="N159" s="368" t="s">
        <v>438</v>
      </c>
      <c r="O159" s="369" t="b">
        <v>1</v>
      </c>
      <c r="P159" s="369" t="b">
        <v>1</v>
      </c>
      <c r="Q159" s="369" t="b">
        <v>1</v>
      </c>
      <c r="R159" s="369" t="b">
        <v>1</v>
      </c>
      <c r="S159" s="454" t="s">
        <v>2350</v>
      </c>
      <c r="T159" s="485"/>
      <c r="U159" s="377"/>
      <c r="V159" s="377"/>
      <c r="W159" s="377"/>
      <c r="X159" s="377"/>
      <c r="Y159" s="377"/>
      <c r="Z159" s="377"/>
      <c r="AA159" s="377"/>
      <c r="AB159" s="377"/>
      <c r="AC159" s="377"/>
      <c r="AD159" s="377"/>
      <c r="AE159" s="377"/>
      <c r="AF159" s="377"/>
      <c r="AG159" s="377"/>
    </row>
    <row r="160" spans="1:34" s="371" customFormat="1" ht="50" customHeight="1">
      <c r="A160" s="415" t="s">
        <v>2598</v>
      </c>
      <c r="B160" s="423" t="s">
        <v>433</v>
      </c>
      <c r="C160" s="415" t="s">
        <v>2218</v>
      </c>
      <c r="D160" s="386" t="s">
        <v>443</v>
      </c>
      <c r="E160" s="386"/>
      <c r="F160" s="365" t="s">
        <v>2219</v>
      </c>
      <c r="G160" s="376" t="s">
        <v>72</v>
      </c>
      <c r="H160" s="376" t="s">
        <v>72</v>
      </c>
      <c r="I160" s="376" t="s">
        <v>72</v>
      </c>
      <c r="J160" s="364" t="s">
        <v>2220</v>
      </c>
      <c r="K160" s="424"/>
      <c r="L160" s="425" t="s">
        <v>51</v>
      </c>
      <c r="M160" s="425" t="s">
        <v>80</v>
      </c>
      <c r="N160" s="425" t="s">
        <v>80</v>
      </c>
      <c r="O160" s="426" t="b">
        <v>1</v>
      </c>
      <c r="P160" s="426" t="b">
        <v>1</v>
      </c>
      <c r="Q160" s="426" t="b">
        <v>1</v>
      </c>
      <c r="R160" s="426" t="b">
        <v>1</v>
      </c>
      <c r="S160" s="457" t="s">
        <v>2138</v>
      </c>
      <c r="T160" s="489" t="s">
        <v>2856</v>
      </c>
      <c r="U160" s="427"/>
      <c r="V160" s="427"/>
      <c r="W160" s="427"/>
      <c r="X160" s="427"/>
      <c r="Y160" s="427"/>
      <c r="Z160" s="427"/>
      <c r="AA160" s="427"/>
      <c r="AB160" s="427"/>
      <c r="AC160" s="427"/>
      <c r="AD160" s="427"/>
      <c r="AE160" s="427"/>
      <c r="AF160" s="427"/>
      <c r="AG160" s="427"/>
      <c r="AH160" s="427"/>
    </row>
    <row r="161" spans="1:34" s="371" customFormat="1" ht="50" customHeight="1">
      <c r="A161" s="428" t="s">
        <v>2599</v>
      </c>
      <c r="B161" s="429" t="s">
        <v>2597</v>
      </c>
      <c r="C161" s="428" t="s">
        <v>2600</v>
      </c>
      <c r="D161" s="386" t="s">
        <v>443</v>
      </c>
      <c r="E161" s="386"/>
      <c r="F161" s="430" t="s">
        <v>2633</v>
      </c>
      <c r="G161" s="376" t="s">
        <v>72</v>
      </c>
      <c r="H161" s="376" t="s">
        <v>72</v>
      </c>
      <c r="I161" s="376" t="s">
        <v>72</v>
      </c>
      <c r="J161" s="431" t="s">
        <v>2634</v>
      </c>
      <c r="K161" s="424"/>
      <c r="L161" s="425" t="s">
        <v>51</v>
      </c>
      <c r="M161" s="425" t="s">
        <v>80</v>
      </c>
      <c r="N161" s="425" t="s">
        <v>80</v>
      </c>
      <c r="O161" s="426" t="b">
        <v>1</v>
      </c>
      <c r="P161" s="426" t="b">
        <v>1</v>
      </c>
      <c r="Q161" s="426" t="b">
        <v>1</v>
      </c>
      <c r="R161" s="426" t="b">
        <v>1</v>
      </c>
      <c r="S161" s="457" t="s">
        <v>2582</v>
      </c>
      <c r="T161" s="489"/>
      <c r="U161" s="427"/>
      <c r="V161" s="427"/>
      <c r="W161" s="427"/>
      <c r="X161" s="427"/>
      <c r="Y161" s="427"/>
      <c r="Z161" s="427"/>
      <c r="AA161" s="427"/>
      <c r="AB161" s="427"/>
      <c r="AC161" s="427"/>
      <c r="AD161" s="427"/>
      <c r="AE161" s="427"/>
      <c r="AF161" s="427"/>
      <c r="AG161" s="427"/>
      <c r="AH161" s="427"/>
    </row>
    <row r="162" spans="1:34" s="371" customFormat="1" ht="154.5" customHeight="1">
      <c r="A162" s="415" t="s">
        <v>444</v>
      </c>
      <c r="B162" s="423" t="s">
        <v>433</v>
      </c>
      <c r="C162" s="415" t="s">
        <v>2221</v>
      </c>
      <c r="D162" s="386" t="s">
        <v>445</v>
      </c>
      <c r="E162" s="386"/>
      <c r="F162" s="365" t="s">
        <v>2222</v>
      </c>
      <c r="G162" s="376" t="s">
        <v>65</v>
      </c>
      <c r="H162" s="376" t="s">
        <v>48</v>
      </c>
      <c r="I162" s="376" t="s">
        <v>65</v>
      </c>
      <c r="J162" s="364" t="s">
        <v>2223</v>
      </c>
      <c r="K162" s="432" t="s">
        <v>446</v>
      </c>
      <c r="L162" s="425" t="s">
        <v>51</v>
      </c>
      <c r="M162" s="425" t="s">
        <v>80</v>
      </c>
      <c r="N162" s="425" t="s">
        <v>438</v>
      </c>
      <c r="O162" s="426" t="b">
        <v>1</v>
      </c>
      <c r="P162" s="426" t="b">
        <v>1</v>
      </c>
      <c r="Q162" s="426" t="b">
        <v>1</v>
      </c>
      <c r="R162" s="426" t="b">
        <v>1</v>
      </c>
      <c r="S162" s="457" t="s">
        <v>2138</v>
      </c>
      <c r="T162" s="489" t="s">
        <v>2856</v>
      </c>
      <c r="U162" s="427"/>
      <c r="V162" s="427"/>
      <c r="W162" s="427"/>
      <c r="X162" s="427"/>
      <c r="Y162" s="427"/>
      <c r="Z162" s="427"/>
      <c r="AA162" s="427"/>
      <c r="AB162" s="427"/>
      <c r="AC162" s="427"/>
      <c r="AD162" s="427"/>
      <c r="AE162" s="427"/>
      <c r="AF162" s="427"/>
      <c r="AG162" s="427"/>
      <c r="AH162" s="427"/>
    </row>
    <row r="163" spans="1:34" s="371" customFormat="1" ht="138.5" customHeight="1">
      <c r="A163" s="428" t="s">
        <v>2601</v>
      </c>
      <c r="B163" s="429" t="s">
        <v>2462</v>
      </c>
      <c r="C163" s="428" t="s">
        <v>2224</v>
      </c>
      <c r="D163" s="386" t="s">
        <v>445</v>
      </c>
      <c r="E163" s="386"/>
      <c r="F163" s="430" t="s">
        <v>2648</v>
      </c>
      <c r="G163" s="376" t="s">
        <v>65</v>
      </c>
      <c r="H163" s="376" t="s">
        <v>48</v>
      </c>
      <c r="I163" s="376" t="s">
        <v>65</v>
      </c>
      <c r="J163" s="383" t="s">
        <v>2649</v>
      </c>
      <c r="K163" s="432" t="s">
        <v>446</v>
      </c>
      <c r="L163" s="425" t="s">
        <v>51</v>
      </c>
      <c r="M163" s="425" t="s">
        <v>80</v>
      </c>
      <c r="N163" s="425" t="s">
        <v>438</v>
      </c>
      <c r="O163" s="426" t="b">
        <v>1</v>
      </c>
      <c r="P163" s="426" t="b">
        <v>1</v>
      </c>
      <c r="Q163" s="426" t="b">
        <v>1</v>
      </c>
      <c r="R163" s="426" t="b">
        <v>1</v>
      </c>
      <c r="S163" s="457" t="s">
        <v>2582</v>
      </c>
      <c r="T163" s="489"/>
      <c r="U163" s="427"/>
      <c r="V163" s="427"/>
      <c r="W163" s="427"/>
      <c r="X163" s="427"/>
      <c r="Y163" s="427"/>
      <c r="Z163" s="427"/>
      <c r="AA163" s="427"/>
      <c r="AB163" s="427"/>
      <c r="AC163" s="427"/>
      <c r="AD163" s="427"/>
      <c r="AE163" s="427"/>
      <c r="AF163" s="427"/>
      <c r="AG163" s="427"/>
      <c r="AH163" s="427"/>
    </row>
    <row r="164" spans="1:34" s="371" customFormat="1" ht="81" customHeight="1">
      <c r="A164" s="415" t="s">
        <v>447</v>
      </c>
      <c r="B164" s="423" t="s">
        <v>433</v>
      </c>
      <c r="C164" s="415" t="s">
        <v>2225</v>
      </c>
      <c r="D164" s="386" t="s">
        <v>448</v>
      </c>
      <c r="E164" s="433"/>
      <c r="F164" s="365" t="s">
        <v>2226</v>
      </c>
      <c r="G164" s="376" t="s">
        <v>65</v>
      </c>
      <c r="H164" s="376" t="s">
        <v>65</v>
      </c>
      <c r="I164" s="376" t="s">
        <v>65</v>
      </c>
      <c r="J164" s="364" t="s">
        <v>2227</v>
      </c>
      <c r="K164" s="424"/>
      <c r="L164" s="425" t="s">
        <v>51</v>
      </c>
      <c r="M164" s="425" t="s">
        <v>80</v>
      </c>
      <c r="N164" s="425" t="s">
        <v>74</v>
      </c>
      <c r="O164" s="426" t="b">
        <v>1</v>
      </c>
      <c r="P164" s="426" t="b">
        <v>1</v>
      </c>
      <c r="Q164" s="426" t="b">
        <v>1</v>
      </c>
      <c r="R164" s="426" t="b">
        <v>1</v>
      </c>
      <c r="S164" s="457" t="s">
        <v>2138</v>
      </c>
      <c r="T164" s="489" t="s">
        <v>2856</v>
      </c>
      <c r="U164" s="427"/>
      <c r="V164" s="427"/>
      <c r="W164" s="427"/>
      <c r="X164" s="427"/>
      <c r="Y164" s="427"/>
      <c r="Z164" s="427"/>
      <c r="AA164" s="427"/>
      <c r="AB164" s="427"/>
      <c r="AC164" s="427"/>
      <c r="AD164" s="427"/>
      <c r="AE164" s="427"/>
      <c r="AF164" s="427"/>
      <c r="AG164" s="427"/>
      <c r="AH164" s="427"/>
    </row>
    <row r="165" spans="1:34" s="371" customFormat="1" ht="81" customHeight="1">
      <c r="A165" s="428" t="s">
        <v>2602</v>
      </c>
      <c r="B165" s="429" t="s">
        <v>2462</v>
      </c>
      <c r="C165" s="428" t="s">
        <v>2228</v>
      </c>
      <c r="D165" s="386" t="s">
        <v>448</v>
      </c>
      <c r="E165" s="433"/>
      <c r="F165" s="430" t="s">
        <v>2635</v>
      </c>
      <c r="G165" s="376" t="s">
        <v>65</v>
      </c>
      <c r="H165" s="376" t="s">
        <v>65</v>
      </c>
      <c r="I165" s="376" t="s">
        <v>65</v>
      </c>
      <c r="J165" s="383" t="s">
        <v>2636</v>
      </c>
      <c r="K165" s="424"/>
      <c r="L165" s="425" t="s">
        <v>51</v>
      </c>
      <c r="M165" s="425" t="s">
        <v>80</v>
      </c>
      <c r="N165" s="425" t="s">
        <v>74</v>
      </c>
      <c r="O165" s="426" t="b">
        <v>1</v>
      </c>
      <c r="P165" s="426" t="b">
        <v>1</v>
      </c>
      <c r="Q165" s="426" t="b">
        <v>1</v>
      </c>
      <c r="R165" s="426" t="b">
        <v>1</v>
      </c>
      <c r="S165" s="457" t="s">
        <v>2582</v>
      </c>
      <c r="T165" s="489"/>
      <c r="U165" s="427"/>
      <c r="V165" s="427"/>
      <c r="W165" s="427"/>
      <c r="X165" s="427"/>
      <c r="Y165" s="427"/>
      <c r="Z165" s="427"/>
      <c r="AA165" s="427"/>
      <c r="AB165" s="427"/>
      <c r="AC165" s="427"/>
      <c r="AD165" s="427"/>
      <c r="AE165" s="427"/>
      <c r="AF165" s="427"/>
      <c r="AG165" s="427"/>
      <c r="AH165" s="427"/>
    </row>
    <row r="166" spans="1:34" s="371" customFormat="1" ht="62.25" customHeight="1">
      <c r="A166" s="415" t="s">
        <v>449</v>
      </c>
      <c r="B166" s="423" t="s">
        <v>433</v>
      </c>
      <c r="C166" s="415" t="s">
        <v>2229</v>
      </c>
      <c r="D166" s="386" t="s">
        <v>450</v>
      </c>
      <c r="E166" s="433"/>
      <c r="F166" s="365" t="s">
        <v>2230</v>
      </c>
      <c r="G166" s="376" t="s">
        <v>65</v>
      </c>
      <c r="H166" s="376" t="s">
        <v>72</v>
      </c>
      <c r="I166" s="376" t="s">
        <v>48</v>
      </c>
      <c r="J166" s="364" t="s">
        <v>2231</v>
      </c>
      <c r="K166" s="424"/>
      <c r="L166" s="425" t="s">
        <v>51</v>
      </c>
      <c r="M166" s="425" t="s">
        <v>80</v>
      </c>
      <c r="N166" s="425" t="s">
        <v>438</v>
      </c>
      <c r="O166" s="426" t="b">
        <v>1</v>
      </c>
      <c r="P166" s="426" t="b">
        <v>1</v>
      </c>
      <c r="Q166" s="426" t="b">
        <v>1</v>
      </c>
      <c r="R166" s="426" t="b">
        <v>1</v>
      </c>
      <c r="S166" s="457" t="s">
        <v>2138</v>
      </c>
      <c r="T166" s="489" t="s">
        <v>2856</v>
      </c>
      <c r="U166" s="427"/>
      <c r="V166" s="427"/>
      <c r="W166" s="427"/>
      <c r="X166" s="427"/>
      <c r="Y166" s="427"/>
      <c r="Z166" s="427"/>
      <c r="AA166" s="427"/>
      <c r="AB166" s="427"/>
      <c r="AC166" s="427"/>
      <c r="AD166" s="427"/>
      <c r="AE166" s="427"/>
      <c r="AF166" s="427"/>
      <c r="AG166" s="427"/>
      <c r="AH166" s="427"/>
    </row>
    <row r="167" spans="1:34" s="371" customFormat="1" ht="48.75" customHeight="1">
      <c r="A167" s="428" t="s">
        <v>2603</v>
      </c>
      <c r="B167" s="429" t="s">
        <v>2462</v>
      </c>
      <c r="C167" s="428" t="s">
        <v>2232</v>
      </c>
      <c r="D167" s="386" t="s">
        <v>450</v>
      </c>
      <c r="E167" s="433"/>
      <c r="F167" s="430" t="s">
        <v>2650</v>
      </c>
      <c r="G167" s="376" t="s">
        <v>65</v>
      </c>
      <c r="H167" s="376" t="s">
        <v>72</v>
      </c>
      <c r="I167" s="376" t="s">
        <v>48</v>
      </c>
      <c r="J167" s="383" t="s">
        <v>2651</v>
      </c>
      <c r="K167" s="424"/>
      <c r="L167" s="425" t="s">
        <v>51</v>
      </c>
      <c r="M167" s="425" t="s">
        <v>80</v>
      </c>
      <c r="N167" s="425" t="s">
        <v>438</v>
      </c>
      <c r="O167" s="426" t="b">
        <v>1</v>
      </c>
      <c r="P167" s="426" t="b">
        <v>1</v>
      </c>
      <c r="Q167" s="426" t="b">
        <v>1</v>
      </c>
      <c r="R167" s="426" t="b">
        <v>1</v>
      </c>
      <c r="S167" s="457" t="s">
        <v>2582</v>
      </c>
      <c r="T167" s="489"/>
      <c r="U167" s="427"/>
      <c r="V167" s="427"/>
      <c r="W167" s="427"/>
      <c r="X167" s="427"/>
      <c r="Y167" s="427"/>
      <c r="Z167" s="427"/>
      <c r="AA167" s="427"/>
      <c r="AB167" s="427"/>
      <c r="AC167" s="427"/>
      <c r="AD167" s="427"/>
      <c r="AE167" s="427"/>
      <c r="AF167" s="427"/>
      <c r="AG167" s="427"/>
      <c r="AH167" s="427"/>
    </row>
    <row r="168" spans="1:34" s="371" customFormat="1" ht="62" customHeight="1">
      <c r="A168" s="415" t="s">
        <v>451</v>
      </c>
      <c r="B168" s="423" t="s">
        <v>433</v>
      </c>
      <c r="C168" s="415" t="s">
        <v>2233</v>
      </c>
      <c r="D168" s="386" t="s">
        <v>452</v>
      </c>
      <c r="E168" s="365" t="s">
        <v>453</v>
      </c>
      <c r="F168" s="365" t="s">
        <v>2234</v>
      </c>
      <c r="G168" s="376" t="s">
        <v>65</v>
      </c>
      <c r="H168" s="376" t="s">
        <v>65</v>
      </c>
      <c r="I168" s="376" t="s">
        <v>65</v>
      </c>
      <c r="J168" s="364" t="s">
        <v>2235</v>
      </c>
      <c r="K168" s="424"/>
      <c r="L168" s="425" t="s">
        <v>51</v>
      </c>
      <c r="M168" s="425" t="s">
        <v>80</v>
      </c>
      <c r="N168" s="425" t="s">
        <v>438</v>
      </c>
      <c r="O168" s="426" t="b">
        <v>1</v>
      </c>
      <c r="P168" s="426" t="b">
        <v>1</v>
      </c>
      <c r="Q168" s="426" t="b">
        <v>1</v>
      </c>
      <c r="R168" s="426" t="b">
        <v>1</v>
      </c>
      <c r="S168" s="457" t="s">
        <v>2138</v>
      </c>
      <c r="T168" s="489" t="s">
        <v>2856</v>
      </c>
      <c r="U168" s="427"/>
      <c r="V168" s="427"/>
      <c r="W168" s="427"/>
      <c r="X168" s="427"/>
      <c r="Y168" s="427"/>
      <c r="Z168" s="427"/>
      <c r="AA168" s="427"/>
      <c r="AB168" s="427"/>
      <c r="AC168" s="427"/>
      <c r="AD168" s="427"/>
      <c r="AE168" s="427"/>
      <c r="AF168" s="427"/>
      <c r="AG168" s="427"/>
      <c r="AH168" s="427"/>
    </row>
    <row r="169" spans="1:34" s="371" customFormat="1" ht="62" customHeight="1">
      <c r="A169" s="428" t="s">
        <v>2604</v>
      </c>
      <c r="B169" s="429" t="s">
        <v>2462</v>
      </c>
      <c r="C169" s="428" t="s">
        <v>2236</v>
      </c>
      <c r="D169" s="386" t="s">
        <v>452</v>
      </c>
      <c r="E169" s="365" t="s">
        <v>453</v>
      </c>
      <c r="F169" s="430" t="s">
        <v>2652</v>
      </c>
      <c r="G169" s="376" t="s">
        <v>65</v>
      </c>
      <c r="H169" s="376" t="s">
        <v>65</v>
      </c>
      <c r="I169" s="376" t="s">
        <v>65</v>
      </c>
      <c r="J169" s="383" t="s">
        <v>2637</v>
      </c>
      <c r="K169" s="424"/>
      <c r="L169" s="425" t="s">
        <v>51</v>
      </c>
      <c r="M169" s="425" t="s">
        <v>80</v>
      </c>
      <c r="N169" s="425" t="s">
        <v>438</v>
      </c>
      <c r="O169" s="426" t="b">
        <v>1</v>
      </c>
      <c r="P169" s="426" t="b">
        <v>1</v>
      </c>
      <c r="Q169" s="426" t="b">
        <v>1</v>
      </c>
      <c r="R169" s="426" t="b">
        <v>1</v>
      </c>
      <c r="S169" s="457" t="s">
        <v>2582</v>
      </c>
      <c r="T169" s="489"/>
      <c r="U169" s="427"/>
      <c r="V169" s="427"/>
      <c r="W169" s="427"/>
      <c r="X169" s="427"/>
      <c r="Y169" s="427"/>
      <c r="Z169" s="427"/>
      <c r="AA169" s="427"/>
      <c r="AB169" s="427"/>
      <c r="AC169" s="427"/>
      <c r="AD169" s="427"/>
      <c r="AE169" s="427"/>
      <c r="AF169" s="427"/>
      <c r="AG169" s="427"/>
      <c r="AH169" s="427"/>
    </row>
    <row r="170" spans="1:34" s="371" customFormat="1" ht="36" customHeight="1">
      <c r="A170" s="415" t="s">
        <v>454</v>
      </c>
      <c r="B170" s="415" t="s">
        <v>433</v>
      </c>
      <c r="C170" s="415" t="s">
        <v>455</v>
      </c>
      <c r="D170" s="364" t="s">
        <v>456</v>
      </c>
      <c r="E170" s="365"/>
      <c r="F170" s="365" t="s">
        <v>2237</v>
      </c>
      <c r="G170" s="376" t="s">
        <v>65</v>
      </c>
      <c r="H170" s="376" t="s">
        <v>65</v>
      </c>
      <c r="I170" s="376" t="s">
        <v>65</v>
      </c>
      <c r="J170" s="364" t="s">
        <v>2238</v>
      </c>
      <c r="K170" s="432" t="s">
        <v>457</v>
      </c>
      <c r="L170" s="425" t="s">
        <v>51</v>
      </c>
      <c r="M170" s="425" t="s">
        <v>80</v>
      </c>
      <c r="N170" s="425" t="s">
        <v>438</v>
      </c>
      <c r="O170" s="426" t="b">
        <v>1</v>
      </c>
      <c r="P170" s="426" t="b">
        <v>1</v>
      </c>
      <c r="Q170" s="426" t="b">
        <v>1</v>
      </c>
      <c r="R170" s="426" t="b">
        <v>1</v>
      </c>
      <c r="S170" s="457" t="s">
        <v>2138</v>
      </c>
      <c r="T170" s="489" t="s">
        <v>2856</v>
      </c>
      <c r="U170" s="427"/>
      <c r="V170" s="427"/>
      <c r="W170" s="427"/>
      <c r="X170" s="427"/>
      <c r="Y170" s="427"/>
      <c r="Z170" s="427"/>
      <c r="AA170" s="427"/>
      <c r="AB170" s="427"/>
      <c r="AC170" s="427"/>
      <c r="AD170" s="427"/>
      <c r="AE170" s="427"/>
      <c r="AF170" s="427"/>
      <c r="AG170" s="427"/>
      <c r="AH170" s="427"/>
    </row>
    <row r="171" spans="1:34" s="371" customFormat="1" ht="36" customHeight="1">
      <c r="A171" s="428" t="s">
        <v>2605</v>
      </c>
      <c r="B171" s="429" t="s">
        <v>2462</v>
      </c>
      <c r="C171" s="428" t="s">
        <v>2239</v>
      </c>
      <c r="D171" s="364" t="s">
        <v>456</v>
      </c>
      <c r="E171" s="365"/>
      <c r="F171" s="430" t="s">
        <v>2638</v>
      </c>
      <c r="G171" s="376" t="s">
        <v>65</v>
      </c>
      <c r="H171" s="376" t="s">
        <v>65</v>
      </c>
      <c r="I171" s="376" t="s">
        <v>65</v>
      </c>
      <c r="J171" s="383" t="s">
        <v>2653</v>
      </c>
      <c r="K171" s="432" t="s">
        <v>457</v>
      </c>
      <c r="L171" s="425" t="s">
        <v>51</v>
      </c>
      <c r="M171" s="425" t="s">
        <v>80</v>
      </c>
      <c r="N171" s="425" t="s">
        <v>438</v>
      </c>
      <c r="O171" s="426" t="b">
        <v>1</v>
      </c>
      <c r="P171" s="426" t="b">
        <v>1</v>
      </c>
      <c r="Q171" s="426" t="b">
        <v>1</v>
      </c>
      <c r="R171" s="426" t="b">
        <v>1</v>
      </c>
      <c r="S171" s="457" t="s">
        <v>2582</v>
      </c>
      <c r="T171" s="489"/>
      <c r="U171" s="427"/>
      <c r="V171" s="427"/>
      <c r="W171" s="427"/>
      <c r="X171" s="427"/>
      <c r="Y171" s="427"/>
      <c r="Z171" s="427"/>
      <c r="AA171" s="427"/>
      <c r="AB171" s="427"/>
      <c r="AC171" s="427"/>
      <c r="AD171" s="427"/>
      <c r="AE171" s="427"/>
      <c r="AF171" s="427"/>
      <c r="AG171" s="427"/>
      <c r="AH171" s="427"/>
    </row>
    <row r="172" spans="1:34" s="371" customFormat="1" ht="62" customHeight="1">
      <c r="A172" s="415" t="s">
        <v>458</v>
      </c>
      <c r="B172" s="415" t="s">
        <v>2240</v>
      </c>
      <c r="C172" s="415" t="s">
        <v>2241</v>
      </c>
      <c r="D172" s="364" t="s">
        <v>461</v>
      </c>
      <c r="E172" s="365" t="s">
        <v>462</v>
      </c>
      <c r="F172" s="364" t="s">
        <v>2242</v>
      </c>
      <c r="G172" s="366" t="s">
        <v>48</v>
      </c>
      <c r="H172" s="366" t="s">
        <v>48</v>
      </c>
      <c r="I172" s="366" t="s">
        <v>48</v>
      </c>
      <c r="J172" s="364" t="s">
        <v>2243</v>
      </c>
      <c r="K172" s="381"/>
      <c r="L172" s="434" t="s">
        <v>60</v>
      </c>
      <c r="M172" s="434" t="s">
        <v>52</v>
      </c>
      <c r="N172" s="434" t="s">
        <v>74</v>
      </c>
      <c r="O172" s="426" t="b">
        <v>1</v>
      </c>
      <c r="P172" s="435"/>
      <c r="Q172" s="426" t="b">
        <v>1</v>
      </c>
      <c r="R172" s="435"/>
      <c r="S172" s="458" t="s">
        <v>2138</v>
      </c>
      <c r="T172" s="489" t="s">
        <v>54</v>
      </c>
      <c r="U172" s="436"/>
      <c r="V172" s="436"/>
      <c r="W172" s="436"/>
      <c r="X172" s="436"/>
      <c r="Y172" s="436"/>
      <c r="Z172" s="436"/>
      <c r="AA172" s="436"/>
      <c r="AB172" s="436"/>
      <c r="AC172" s="436"/>
      <c r="AD172" s="436"/>
      <c r="AE172" s="436"/>
      <c r="AF172" s="436"/>
      <c r="AG172" s="436"/>
      <c r="AH172" s="436"/>
    </row>
    <row r="173" spans="1:34" s="371" customFormat="1" ht="62" customHeight="1">
      <c r="A173" s="428" t="s">
        <v>2654</v>
      </c>
      <c r="B173" s="428" t="s">
        <v>2655</v>
      </c>
      <c r="C173" s="428" t="s">
        <v>2244</v>
      </c>
      <c r="D173" s="364" t="s">
        <v>461</v>
      </c>
      <c r="E173" s="365" t="s">
        <v>462</v>
      </c>
      <c r="F173" s="383" t="s">
        <v>2656</v>
      </c>
      <c r="G173" s="366" t="s">
        <v>48</v>
      </c>
      <c r="H173" s="366" t="s">
        <v>48</v>
      </c>
      <c r="I173" s="366" t="s">
        <v>48</v>
      </c>
      <c r="J173" s="383" t="s">
        <v>2245</v>
      </c>
      <c r="K173" s="381"/>
      <c r="L173" s="434" t="s">
        <v>60</v>
      </c>
      <c r="M173" s="434" t="s">
        <v>52</v>
      </c>
      <c r="N173" s="434" t="s">
        <v>74</v>
      </c>
      <c r="O173" s="426" t="b">
        <v>1</v>
      </c>
      <c r="P173" s="435"/>
      <c r="Q173" s="426" t="b">
        <v>1</v>
      </c>
      <c r="R173" s="435"/>
      <c r="S173" s="458" t="s">
        <v>2582</v>
      </c>
      <c r="T173" s="489"/>
      <c r="U173" s="436"/>
      <c r="V173" s="436"/>
      <c r="W173" s="436"/>
      <c r="X173" s="436"/>
      <c r="Y173" s="436"/>
      <c r="Z173" s="436"/>
      <c r="AA173" s="436"/>
      <c r="AB173" s="436"/>
      <c r="AC173" s="436"/>
      <c r="AD173" s="436"/>
      <c r="AE173" s="436"/>
      <c r="AF173" s="436"/>
      <c r="AG173" s="436"/>
      <c r="AH173" s="436"/>
    </row>
    <row r="174" spans="1:34" s="371" customFormat="1" ht="59" customHeight="1">
      <c r="A174" s="415" t="s">
        <v>458</v>
      </c>
      <c r="B174" s="415" t="s">
        <v>459</v>
      </c>
      <c r="C174" s="415" t="s">
        <v>460</v>
      </c>
      <c r="D174" s="364" t="s">
        <v>463</v>
      </c>
      <c r="E174" s="365" t="s">
        <v>464</v>
      </c>
      <c r="F174" s="365" t="s">
        <v>2246</v>
      </c>
      <c r="G174" s="376" t="s">
        <v>48</v>
      </c>
      <c r="H174" s="376" t="s">
        <v>48</v>
      </c>
      <c r="I174" s="376" t="s">
        <v>48</v>
      </c>
      <c r="J174" s="385" t="s">
        <v>2247</v>
      </c>
      <c r="K174" s="437" t="s">
        <v>465</v>
      </c>
      <c r="L174" s="425" t="s">
        <v>60</v>
      </c>
      <c r="M174" s="425" t="s">
        <v>52</v>
      </c>
      <c r="N174" s="425" t="s">
        <v>53</v>
      </c>
      <c r="O174" s="426" t="b">
        <v>1</v>
      </c>
      <c r="P174" s="434"/>
      <c r="Q174" s="426" t="b">
        <v>1</v>
      </c>
      <c r="R174" s="434"/>
      <c r="S174" s="457" t="s">
        <v>2138</v>
      </c>
      <c r="T174" s="489" t="s">
        <v>94</v>
      </c>
      <c r="U174" s="427"/>
      <c r="V174" s="427"/>
      <c r="W174" s="427"/>
      <c r="X174" s="427"/>
      <c r="Y174" s="427"/>
      <c r="Z174" s="427"/>
      <c r="AA174" s="427"/>
      <c r="AB174" s="427"/>
      <c r="AC174" s="427"/>
      <c r="AD174" s="427"/>
      <c r="AE174" s="427"/>
      <c r="AF174" s="427"/>
      <c r="AG174" s="427"/>
      <c r="AH174" s="427"/>
    </row>
    <row r="175" spans="1:34" s="371" customFormat="1" ht="71.25" customHeight="1">
      <c r="A175" s="428" t="s">
        <v>2654</v>
      </c>
      <c r="B175" s="428" t="s">
        <v>2655</v>
      </c>
      <c r="C175" s="428" t="s">
        <v>2244</v>
      </c>
      <c r="D175" s="364" t="s">
        <v>463</v>
      </c>
      <c r="E175" s="365" t="s">
        <v>464</v>
      </c>
      <c r="F175" s="430" t="s">
        <v>2657</v>
      </c>
      <c r="G175" s="376" t="s">
        <v>48</v>
      </c>
      <c r="H175" s="376" t="s">
        <v>48</v>
      </c>
      <c r="I175" s="376" t="s">
        <v>48</v>
      </c>
      <c r="J175" s="438" t="s">
        <v>2658</v>
      </c>
      <c r="K175" s="437" t="s">
        <v>465</v>
      </c>
      <c r="L175" s="425" t="s">
        <v>60</v>
      </c>
      <c r="M175" s="425" t="s">
        <v>52</v>
      </c>
      <c r="N175" s="425" t="s">
        <v>53</v>
      </c>
      <c r="O175" s="426" t="b">
        <v>1</v>
      </c>
      <c r="P175" s="434"/>
      <c r="Q175" s="426" t="b">
        <v>1</v>
      </c>
      <c r="R175" s="434"/>
      <c r="S175" s="457" t="s">
        <v>2582</v>
      </c>
      <c r="T175" s="489"/>
      <c r="U175" s="427"/>
      <c r="V175" s="427"/>
      <c r="W175" s="427"/>
      <c r="X175" s="427"/>
      <c r="Y175" s="427"/>
      <c r="Z175" s="427"/>
      <c r="AA175" s="427"/>
      <c r="AB175" s="427"/>
      <c r="AC175" s="427"/>
      <c r="AD175" s="427"/>
      <c r="AE175" s="427"/>
      <c r="AF175" s="427"/>
      <c r="AG175" s="427"/>
      <c r="AH175" s="427"/>
    </row>
    <row r="176" spans="1:34" s="371" customFormat="1" ht="50" customHeight="1">
      <c r="A176" s="415" t="s">
        <v>458</v>
      </c>
      <c r="B176" s="415" t="s">
        <v>459</v>
      </c>
      <c r="C176" s="415" t="s">
        <v>460</v>
      </c>
      <c r="D176" s="364" t="s">
        <v>466</v>
      </c>
      <c r="E176" s="365" t="s">
        <v>165</v>
      </c>
      <c r="F176" s="365" t="s">
        <v>2248</v>
      </c>
      <c r="G176" s="376" t="s">
        <v>48</v>
      </c>
      <c r="H176" s="376" t="s">
        <v>48</v>
      </c>
      <c r="I176" s="376" t="s">
        <v>48</v>
      </c>
      <c r="J176" s="364" t="s">
        <v>2249</v>
      </c>
      <c r="K176" s="381"/>
      <c r="L176" s="425" t="s">
        <v>60</v>
      </c>
      <c r="M176" s="425" t="s">
        <v>52</v>
      </c>
      <c r="N176" s="425" t="s">
        <v>74</v>
      </c>
      <c r="O176" s="426" t="b">
        <v>1</v>
      </c>
      <c r="P176" s="426" t="b">
        <v>1</v>
      </c>
      <c r="Q176" s="426" t="b">
        <v>1</v>
      </c>
      <c r="R176" s="425"/>
      <c r="S176" s="457" t="s">
        <v>2138</v>
      </c>
      <c r="T176" s="489" t="s">
        <v>94</v>
      </c>
      <c r="U176" s="427"/>
      <c r="V176" s="427"/>
      <c r="W176" s="427"/>
      <c r="X176" s="427"/>
      <c r="Y176" s="427"/>
      <c r="Z176" s="427"/>
      <c r="AA176" s="427"/>
      <c r="AB176" s="427"/>
      <c r="AC176" s="427"/>
      <c r="AD176" s="427"/>
      <c r="AE176" s="427"/>
      <c r="AF176" s="427"/>
      <c r="AG176" s="427"/>
      <c r="AH176" s="427"/>
    </row>
    <row r="177" spans="1:34" s="371" customFormat="1" ht="43.5" customHeight="1">
      <c r="A177" s="428" t="s">
        <v>2654</v>
      </c>
      <c r="B177" s="428" t="s">
        <v>2655</v>
      </c>
      <c r="C177" s="428" t="s">
        <v>2244</v>
      </c>
      <c r="D177" s="364" t="s">
        <v>466</v>
      </c>
      <c r="E177" s="365" t="s">
        <v>165</v>
      </c>
      <c r="F177" s="430" t="s">
        <v>2659</v>
      </c>
      <c r="G177" s="376" t="s">
        <v>48</v>
      </c>
      <c r="H177" s="376" t="s">
        <v>48</v>
      </c>
      <c r="I177" s="376" t="s">
        <v>48</v>
      </c>
      <c r="J177" s="383" t="s">
        <v>2660</v>
      </c>
      <c r="K177" s="381"/>
      <c r="L177" s="425" t="s">
        <v>60</v>
      </c>
      <c r="M177" s="425" t="s">
        <v>52</v>
      </c>
      <c r="N177" s="425" t="s">
        <v>74</v>
      </c>
      <c r="O177" s="426" t="b">
        <v>1</v>
      </c>
      <c r="P177" s="426" t="b">
        <v>1</v>
      </c>
      <c r="Q177" s="426" t="b">
        <v>1</v>
      </c>
      <c r="R177" s="425"/>
      <c r="S177" s="457" t="s">
        <v>2582</v>
      </c>
      <c r="T177" s="489"/>
      <c r="U177" s="427"/>
      <c r="V177" s="427"/>
      <c r="W177" s="427"/>
      <c r="X177" s="427"/>
      <c r="Y177" s="427"/>
      <c r="Z177" s="427"/>
      <c r="AA177" s="427"/>
      <c r="AB177" s="427"/>
      <c r="AC177" s="427"/>
      <c r="AD177" s="427"/>
      <c r="AE177" s="427"/>
      <c r="AF177" s="427"/>
      <c r="AG177" s="427"/>
      <c r="AH177" s="427"/>
    </row>
    <row r="178" spans="1:34" s="371" customFormat="1" ht="51">
      <c r="A178" s="439" t="s">
        <v>2250</v>
      </c>
      <c r="B178" s="439" t="s">
        <v>459</v>
      </c>
      <c r="C178" s="439" t="s">
        <v>468</v>
      </c>
      <c r="D178" s="385" t="s">
        <v>469</v>
      </c>
      <c r="E178" s="386" t="s">
        <v>470</v>
      </c>
      <c r="F178" s="364" t="s">
        <v>2251</v>
      </c>
      <c r="G178" s="366" t="s">
        <v>48</v>
      </c>
      <c r="H178" s="366" t="s">
        <v>48</v>
      </c>
      <c r="I178" s="366" t="s">
        <v>48</v>
      </c>
      <c r="J178" s="364" t="s">
        <v>2252</v>
      </c>
      <c r="K178" s="440" t="s">
        <v>471</v>
      </c>
      <c r="L178" s="434" t="s">
        <v>51</v>
      </c>
      <c r="M178" s="434" t="s">
        <v>80</v>
      </c>
      <c r="N178" s="434" t="s">
        <v>438</v>
      </c>
      <c r="O178" s="426" t="b">
        <v>1</v>
      </c>
      <c r="P178" s="435"/>
      <c r="Q178" s="426" t="b">
        <v>1</v>
      </c>
      <c r="R178" s="435"/>
      <c r="S178" s="458" t="s">
        <v>2138</v>
      </c>
      <c r="T178" s="489" t="s">
        <v>94</v>
      </c>
      <c r="U178" s="436"/>
      <c r="V178" s="436"/>
      <c r="W178" s="436"/>
      <c r="X178" s="436"/>
      <c r="Y178" s="436"/>
      <c r="Z178" s="436"/>
      <c r="AA178" s="436"/>
      <c r="AB178" s="436"/>
      <c r="AC178" s="436"/>
      <c r="AD178" s="436"/>
      <c r="AE178" s="436"/>
      <c r="AF178" s="436"/>
      <c r="AG178" s="436"/>
      <c r="AH178" s="436"/>
    </row>
    <row r="179" spans="1:34" s="371" customFormat="1" ht="51">
      <c r="A179" s="428" t="s">
        <v>2253</v>
      </c>
      <c r="B179" s="428" t="s">
        <v>2655</v>
      </c>
      <c r="C179" s="428" t="s">
        <v>2254</v>
      </c>
      <c r="D179" s="385" t="s">
        <v>469</v>
      </c>
      <c r="E179" s="386" t="s">
        <v>470</v>
      </c>
      <c r="F179" s="383" t="s">
        <v>2661</v>
      </c>
      <c r="G179" s="366" t="s">
        <v>48</v>
      </c>
      <c r="H179" s="366" t="s">
        <v>48</v>
      </c>
      <c r="I179" s="366" t="s">
        <v>48</v>
      </c>
      <c r="J179" s="383" t="s">
        <v>2639</v>
      </c>
      <c r="K179" s="440" t="s">
        <v>471</v>
      </c>
      <c r="L179" s="434" t="s">
        <v>51</v>
      </c>
      <c r="M179" s="434" t="s">
        <v>80</v>
      </c>
      <c r="N179" s="434" t="s">
        <v>438</v>
      </c>
      <c r="O179" s="426" t="b">
        <v>1</v>
      </c>
      <c r="P179" s="435"/>
      <c r="Q179" s="426" t="b">
        <v>1</v>
      </c>
      <c r="R179" s="435"/>
      <c r="S179" s="458" t="s">
        <v>2582</v>
      </c>
      <c r="T179" s="489"/>
      <c r="U179" s="436"/>
      <c r="V179" s="436"/>
      <c r="W179" s="436"/>
      <c r="X179" s="436"/>
      <c r="Y179" s="436"/>
      <c r="Z179" s="436"/>
      <c r="AA179" s="436"/>
      <c r="AB179" s="436"/>
      <c r="AC179" s="436"/>
      <c r="AD179" s="436"/>
      <c r="AE179" s="436"/>
      <c r="AF179" s="436"/>
      <c r="AG179" s="436"/>
      <c r="AH179" s="436"/>
    </row>
    <row r="180" spans="1:34" s="371" customFormat="1" ht="75.75" customHeight="1">
      <c r="A180" s="415" t="s">
        <v>467</v>
      </c>
      <c r="B180" s="415" t="s">
        <v>459</v>
      </c>
      <c r="C180" s="415" t="s">
        <v>468</v>
      </c>
      <c r="D180" s="364" t="s">
        <v>472</v>
      </c>
      <c r="E180" s="365" t="s">
        <v>473</v>
      </c>
      <c r="F180" s="365" t="s">
        <v>2255</v>
      </c>
      <c r="G180" s="376" t="s">
        <v>48</v>
      </c>
      <c r="H180" s="376" t="s">
        <v>48</v>
      </c>
      <c r="I180" s="376" t="s">
        <v>48</v>
      </c>
      <c r="J180" s="364" t="s">
        <v>2256</v>
      </c>
      <c r="K180" s="381"/>
      <c r="L180" s="425" t="s">
        <v>51</v>
      </c>
      <c r="M180" s="425" t="s">
        <v>80</v>
      </c>
      <c r="N180" s="425" t="s">
        <v>74</v>
      </c>
      <c r="O180" s="426" t="b">
        <v>1</v>
      </c>
      <c r="P180" s="425"/>
      <c r="Q180" s="426" t="b">
        <v>1</v>
      </c>
      <c r="R180" s="425"/>
      <c r="S180" s="457" t="s">
        <v>2138</v>
      </c>
      <c r="T180" s="489" t="s">
        <v>2855</v>
      </c>
      <c r="U180" s="427"/>
      <c r="V180" s="427"/>
      <c r="W180" s="427"/>
      <c r="X180" s="427"/>
      <c r="Y180" s="427"/>
      <c r="Z180" s="427"/>
      <c r="AA180" s="427"/>
      <c r="AB180" s="427"/>
      <c r="AC180" s="427"/>
      <c r="AD180" s="427"/>
      <c r="AE180" s="427"/>
      <c r="AF180" s="427"/>
      <c r="AG180" s="427"/>
      <c r="AH180" s="427"/>
    </row>
    <row r="181" spans="1:34" s="371" customFormat="1" ht="85.25" customHeight="1">
      <c r="A181" s="428" t="s">
        <v>2253</v>
      </c>
      <c r="B181" s="428" t="s">
        <v>2655</v>
      </c>
      <c r="C181" s="428" t="s">
        <v>2254</v>
      </c>
      <c r="D181" s="364" t="s">
        <v>472</v>
      </c>
      <c r="E181" s="365" t="s">
        <v>473</v>
      </c>
      <c r="F181" s="430" t="s">
        <v>2662</v>
      </c>
      <c r="G181" s="376" t="s">
        <v>48</v>
      </c>
      <c r="H181" s="376" t="s">
        <v>48</v>
      </c>
      <c r="I181" s="376" t="s">
        <v>48</v>
      </c>
      <c r="J181" s="383" t="s">
        <v>2257</v>
      </c>
      <c r="K181" s="381"/>
      <c r="L181" s="425" t="s">
        <v>51</v>
      </c>
      <c r="M181" s="425" t="s">
        <v>80</v>
      </c>
      <c r="N181" s="425" t="s">
        <v>74</v>
      </c>
      <c r="O181" s="426" t="b">
        <v>1</v>
      </c>
      <c r="P181" s="425"/>
      <c r="Q181" s="426" t="b">
        <v>1</v>
      </c>
      <c r="R181" s="425"/>
      <c r="S181" s="457" t="s">
        <v>2582</v>
      </c>
      <c r="T181" s="489"/>
      <c r="U181" s="427"/>
      <c r="V181" s="427"/>
      <c r="W181" s="427"/>
      <c r="X181" s="427"/>
      <c r="Y181" s="427"/>
      <c r="Z181" s="427"/>
      <c r="AA181" s="427"/>
      <c r="AB181" s="427"/>
      <c r="AC181" s="427"/>
      <c r="AD181" s="427"/>
      <c r="AE181" s="427"/>
      <c r="AF181" s="427"/>
      <c r="AG181" s="427"/>
      <c r="AH181" s="427"/>
    </row>
    <row r="182" spans="1:34" s="371" customFormat="1" ht="94.05" customHeight="1">
      <c r="A182" s="415" t="s">
        <v>467</v>
      </c>
      <c r="B182" s="415" t="s">
        <v>459</v>
      </c>
      <c r="C182" s="415" t="s">
        <v>468</v>
      </c>
      <c r="D182" s="364" t="s">
        <v>474</v>
      </c>
      <c r="E182" s="365" t="s">
        <v>165</v>
      </c>
      <c r="F182" s="365" t="s">
        <v>2258</v>
      </c>
      <c r="G182" s="366" t="s">
        <v>48</v>
      </c>
      <c r="H182" s="366" t="s">
        <v>48</v>
      </c>
      <c r="I182" s="366" t="s">
        <v>48</v>
      </c>
      <c r="J182" s="364" t="s">
        <v>2259</v>
      </c>
      <c r="K182" s="440" t="s">
        <v>369</v>
      </c>
      <c r="L182" s="425" t="s">
        <v>60</v>
      </c>
      <c r="M182" s="425" t="s">
        <v>52</v>
      </c>
      <c r="N182" s="425" t="s">
        <v>53</v>
      </c>
      <c r="O182" s="426" t="b">
        <v>1</v>
      </c>
      <c r="P182" s="434"/>
      <c r="Q182" s="426" t="b">
        <v>1</v>
      </c>
      <c r="R182" s="434"/>
      <c r="S182" s="457" t="s">
        <v>2138</v>
      </c>
      <c r="T182" s="489" t="s">
        <v>2855</v>
      </c>
      <c r="U182" s="427"/>
      <c r="V182" s="427"/>
      <c r="W182" s="427"/>
      <c r="X182" s="427"/>
      <c r="Y182" s="427"/>
      <c r="Z182" s="427"/>
      <c r="AA182" s="427"/>
      <c r="AB182" s="427"/>
      <c r="AC182" s="427"/>
      <c r="AD182" s="427"/>
      <c r="AE182" s="427"/>
      <c r="AF182" s="427"/>
      <c r="AG182" s="427"/>
      <c r="AH182" s="427"/>
    </row>
    <row r="183" spans="1:34" s="371" customFormat="1" ht="84.5" customHeight="1">
      <c r="A183" s="428" t="s">
        <v>2253</v>
      </c>
      <c r="B183" s="428" t="s">
        <v>2655</v>
      </c>
      <c r="C183" s="428" t="s">
        <v>2254</v>
      </c>
      <c r="D183" s="364" t="s">
        <v>474</v>
      </c>
      <c r="E183" s="365" t="s">
        <v>165</v>
      </c>
      <c r="F183" s="430" t="s">
        <v>2663</v>
      </c>
      <c r="G183" s="366" t="s">
        <v>48</v>
      </c>
      <c r="H183" s="366" t="s">
        <v>48</v>
      </c>
      <c r="I183" s="366" t="s">
        <v>48</v>
      </c>
      <c r="J183" s="383" t="s">
        <v>2664</v>
      </c>
      <c r="K183" s="440" t="s">
        <v>369</v>
      </c>
      <c r="L183" s="425" t="s">
        <v>60</v>
      </c>
      <c r="M183" s="425" t="s">
        <v>52</v>
      </c>
      <c r="N183" s="425" t="s">
        <v>53</v>
      </c>
      <c r="O183" s="426" t="b">
        <v>1</v>
      </c>
      <c r="P183" s="434"/>
      <c r="Q183" s="426" t="b">
        <v>1</v>
      </c>
      <c r="R183" s="434"/>
      <c r="S183" s="457" t="s">
        <v>2582</v>
      </c>
      <c r="T183" s="489"/>
      <c r="U183" s="427"/>
      <c r="V183" s="427"/>
      <c r="W183" s="427"/>
      <c r="X183" s="427"/>
      <c r="Y183" s="427"/>
      <c r="Z183" s="427"/>
      <c r="AA183" s="427"/>
      <c r="AB183" s="427"/>
      <c r="AC183" s="427"/>
      <c r="AD183" s="427"/>
      <c r="AE183" s="427"/>
      <c r="AF183" s="427"/>
      <c r="AG183" s="427"/>
      <c r="AH183" s="427"/>
    </row>
    <row r="184" spans="1:34" s="371" customFormat="1" ht="50" customHeight="1">
      <c r="A184" s="415" t="s">
        <v>467</v>
      </c>
      <c r="B184" s="415" t="s">
        <v>459</v>
      </c>
      <c r="C184" s="415" t="s">
        <v>468</v>
      </c>
      <c r="D184" s="364" t="s">
        <v>475</v>
      </c>
      <c r="E184" s="365" t="s">
        <v>464</v>
      </c>
      <c r="F184" s="365" t="s">
        <v>2260</v>
      </c>
      <c r="G184" s="366" t="s">
        <v>48</v>
      </c>
      <c r="H184" s="366" t="s">
        <v>48</v>
      </c>
      <c r="I184" s="366" t="s">
        <v>48</v>
      </c>
      <c r="J184" s="364" t="s">
        <v>2261</v>
      </c>
      <c r="K184" s="437" t="s">
        <v>476</v>
      </c>
      <c r="L184" s="425" t="s">
        <v>51</v>
      </c>
      <c r="M184" s="425" t="s">
        <v>52</v>
      </c>
      <c r="N184" s="425" t="s">
        <v>53</v>
      </c>
      <c r="O184" s="426" t="b">
        <v>1</v>
      </c>
      <c r="P184" s="425"/>
      <c r="Q184" s="426" t="b">
        <v>1</v>
      </c>
      <c r="R184" s="425"/>
      <c r="S184" s="457" t="s">
        <v>2138</v>
      </c>
      <c r="T184" s="489" t="s">
        <v>2855</v>
      </c>
      <c r="U184" s="427"/>
      <c r="V184" s="427"/>
      <c r="W184" s="427"/>
      <c r="X184" s="427"/>
      <c r="Y184" s="427"/>
      <c r="Z184" s="427"/>
      <c r="AA184" s="427"/>
      <c r="AB184" s="427"/>
      <c r="AC184" s="427"/>
      <c r="AD184" s="427"/>
      <c r="AE184" s="427"/>
      <c r="AF184" s="427"/>
      <c r="AG184" s="427"/>
      <c r="AH184" s="427"/>
    </row>
    <row r="185" spans="1:34" s="371" customFormat="1" ht="50" customHeight="1">
      <c r="A185" s="428" t="s">
        <v>2253</v>
      </c>
      <c r="B185" s="428" t="s">
        <v>2655</v>
      </c>
      <c r="C185" s="428" t="s">
        <v>2254</v>
      </c>
      <c r="D185" s="364" t="s">
        <v>475</v>
      </c>
      <c r="E185" s="365" t="s">
        <v>464</v>
      </c>
      <c r="F185" s="430" t="s">
        <v>2640</v>
      </c>
      <c r="G185" s="366" t="s">
        <v>48</v>
      </c>
      <c r="H185" s="366" t="s">
        <v>48</v>
      </c>
      <c r="I185" s="366" t="s">
        <v>48</v>
      </c>
      <c r="J185" s="383" t="s">
        <v>2641</v>
      </c>
      <c r="K185" s="437" t="s">
        <v>476</v>
      </c>
      <c r="L185" s="425" t="s">
        <v>51</v>
      </c>
      <c r="M185" s="425" t="s">
        <v>52</v>
      </c>
      <c r="N185" s="425" t="s">
        <v>53</v>
      </c>
      <c r="O185" s="426" t="b">
        <v>1</v>
      </c>
      <c r="P185" s="425"/>
      <c r="Q185" s="426" t="b">
        <v>1</v>
      </c>
      <c r="R185" s="425"/>
      <c r="S185" s="457" t="s">
        <v>2582</v>
      </c>
      <c r="T185" s="489"/>
      <c r="U185" s="427"/>
      <c r="V185" s="427"/>
      <c r="W185" s="427"/>
      <c r="X185" s="427"/>
      <c r="Y185" s="427"/>
      <c r="Z185" s="427"/>
      <c r="AA185" s="427"/>
      <c r="AB185" s="427"/>
      <c r="AC185" s="427"/>
      <c r="AD185" s="427"/>
      <c r="AE185" s="427"/>
      <c r="AF185" s="427"/>
      <c r="AG185" s="427"/>
      <c r="AH185" s="427"/>
    </row>
    <row r="186" spans="1:34" s="371" customFormat="1" ht="94.25" customHeight="1">
      <c r="A186" s="415" t="s">
        <v>477</v>
      </c>
      <c r="B186" s="415" t="s">
        <v>459</v>
      </c>
      <c r="C186" s="415" t="s">
        <v>2262</v>
      </c>
      <c r="D186" s="364" t="s">
        <v>478</v>
      </c>
      <c r="E186" s="365" t="s">
        <v>380</v>
      </c>
      <c r="F186" s="365" t="s">
        <v>2263</v>
      </c>
      <c r="G186" s="366" t="s">
        <v>65</v>
      </c>
      <c r="H186" s="366" t="s">
        <v>65</v>
      </c>
      <c r="I186" s="366" t="s">
        <v>65</v>
      </c>
      <c r="J186" s="364" t="s">
        <v>2264</v>
      </c>
      <c r="K186" s="381"/>
      <c r="L186" s="425" t="s">
        <v>60</v>
      </c>
      <c r="M186" s="425" t="s">
        <v>52</v>
      </c>
      <c r="N186" s="425" t="s">
        <v>53</v>
      </c>
      <c r="O186" s="434"/>
      <c r="P186" s="426" t="b">
        <v>1</v>
      </c>
      <c r="Q186" s="434"/>
      <c r="R186" s="434"/>
      <c r="S186" s="457" t="s">
        <v>2138</v>
      </c>
      <c r="T186" s="489" t="s">
        <v>2855</v>
      </c>
      <c r="U186" s="427"/>
      <c r="V186" s="427"/>
      <c r="W186" s="427"/>
      <c r="X186" s="427"/>
      <c r="Y186" s="427"/>
      <c r="Z186" s="427"/>
      <c r="AA186" s="427"/>
      <c r="AB186" s="427"/>
      <c r="AC186" s="427"/>
      <c r="AD186" s="427"/>
      <c r="AE186" s="427"/>
      <c r="AF186" s="427"/>
      <c r="AG186" s="427"/>
      <c r="AH186" s="427"/>
    </row>
    <row r="187" spans="1:34" s="371" customFormat="1" ht="74.45" customHeight="1">
      <c r="A187" s="428" t="s">
        <v>2265</v>
      </c>
      <c r="B187" s="428" t="s">
        <v>2655</v>
      </c>
      <c r="C187" s="428" t="s">
        <v>2266</v>
      </c>
      <c r="D187" s="364" t="s">
        <v>478</v>
      </c>
      <c r="E187" s="365" t="s">
        <v>380</v>
      </c>
      <c r="F187" s="430" t="s">
        <v>2665</v>
      </c>
      <c r="G187" s="366" t="s">
        <v>65</v>
      </c>
      <c r="H187" s="366" t="s">
        <v>65</v>
      </c>
      <c r="I187" s="366" t="s">
        <v>65</v>
      </c>
      <c r="J187" s="383" t="s">
        <v>2666</v>
      </c>
      <c r="K187" s="381"/>
      <c r="L187" s="425" t="s">
        <v>60</v>
      </c>
      <c r="M187" s="425" t="s">
        <v>52</v>
      </c>
      <c r="N187" s="425" t="s">
        <v>53</v>
      </c>
      <c r="O187" s="434"/>
      <c r="P187" s="426" t="b">
        <v>1</v>
      </c>
      <c r="Q187" s="434"/>
      <c r="R187" s="434"/>
      <c r="S187" s="457" t="s">
        <v>2582</v>
      </c>
      <c r="T187" s="489"/>
      <c r="U187" s="427"/>
      <c r="V187" s="427"/>
      <c r="W187" s="427"/>
      <c r="X187" s="427"/>
      <c r="Y187" s="427"/>
      <c r="Z187" s="427"/>
      <c r="AA187" s="427"/>
      <c r="AB187" s="427"/>
      <c r="AC187" s="427"/>
      <c r="AD187" s="427"/>
      <c r="AE187" s="427"/>
      <c r="AF187" s="427"/>
      <c r="AG187" s="427"/>
      <c r="AH187" s="427"/>
    </row>
    <row r="188" spans="1:34" s="371" customFormat="1" ht="50" customHeight="1">
      <c r="A188" s="415" t="s">
        <v>479</v>
      </c>
      <c r="B188" s="415" t="s">
        <v>459</v>
      </c>
      <c r="C188" s="415" t="s">
        <v>2267</v>
      </c>
      <c r="D188" s="364" t="s">
        <v>481</v>
      </c>
      <c r="E188" s="365" t="s">
        <v>137</v>
      </c>
      <c r="F188" s="365" t="s">
        <v>482</v>
      </c>
      <c r="G188" s="376" t="s">
        <v>48</v>
      </c>
      <c r="H188" s="376" t="s">
        <v>48</v>
      </c>
      <c r="I188" s="376" t="s">
        <v>48</v>
      </c>
      <c r="J188" s="364" t="s">
        <v>2268</v>
      </c>
      <c r="K188" s="437" t="s">
        <v>483</v>
      </c>
      <c r="L188" s="425" t="s">
        <v>60</v>
      </c>
      <c r="M188" s="425" t="s">
        <v>52</v>
      </c>
      <c r="N188" s="425" t="s">
        <v>53</v>
      </c>
      <c r="O188" s="426"/>
      <c r="P188" s="426" t="b">
        <v>1</v>
      </c>
      <c r="Q188" s="434"/>
      <c r="R188" s="434"/>
      <c r="S188" s="457" t="s">
        <v>2138</v>
      </c>
      <c r="T188" s="489" t="s">
        <v>2855</v>
      </c>
      <c r="U188" s="427"/>
      <c r="V188" s="427"/>
      <c r="W188" s="427"/>
      <c r="X188" s="427"/>
      <c r="Y188" s="427"/>
      <c r="Z188" s="427"/>
      <c r="AA188" s="427"/>
      <c r="AB188" s="427"/>
      <c r="AC188" s="427"/>
      <c r="AD188" s="427"/>
      <c r="AE188" s="427"/>
      <c r="AF188" s="427"/>
      <c r="AG188" s="427"/>
      <c r="AH188" s="427"/>
    </row>
    <row r="189" spans="1:34" s="371" customFormat="1" ht="36" customHeight="1">
      <c r="A189" s="428" t="s">
        <v>2607</v>
      </c>
      <c r="B189" s="428" t="s">
        <v>2655</v>
      </c>
      <c r="C189" s="428" t="s">
        <v>2606</v>
      </c>
      <c r="D189" s="364" t="s">
        <v>481</v>
      </c>
      <c r="E189" s="365" t="s">
        <v>137</v>
      </c>
      <c r="F189" s="430" t="s">
        <v>2667</v>
      </c>
      <c r="G189" s="376" t="s">
        <v>48</v>
      </c>
      <c r="H189" s="376" t="s">
        <v>48</v>
      </c>
      <c r="I189" s="376" t="s">
        <v>48</v>
      </c>
      <c r="J189" s="383" t="s">
        <v>2668</v>
      </c>
      <c r="K189" s="437" t="s">
        <v>483</v>
      </c>
      <c r="L189" s="425" t="s">
        <v>60</v>
      </c>
      <c r="M189" s="425" t="s">
        <v>52</v>
      </c>
      <c r="N189" s="425" t="s">
        <v>53</v>
      </c>
      <c r="O189" s="426"/>
      <c r="P189" s="426" t="b">
        <v>1</v>
      </c>
      <c r="Q189" s="434"/>
      <c r="R189" s="434"/>
      <c r="S189" s="457" t="s">
        <v>2582</v>
      </c>
      <c r="T189" s="489"/>
      <c r="U189" s="427"/>
      <c r="V189" s="427"/>
      <c r="W189" s="427"/>
      <c r="X189" s="427"/>
      <c r="Y189" s="427"/>
      <c r="Z189" s="427"/>
      <c r="AA189" s="427"/>
      <c r="AB189" s="427"/>
      <c r="AC189" s="427"/>
      <c r="AD189" s="427"/>
      <c r="AE189" s="427"/>
      <c r="AF189" s="427"/>
      <c r="AG189" s="427"/>
      <c r="AH189" s="427"/>
    </row>
    <row r="190" spans="1:34" s="371" customFormat="1" ht="50" customHeight="1">
      <c r="A190" s="415" t="s">
        <v>479</v>
      </c>
      <c r="B190" s="415" t="s">
        <v>459</v>
      </c>
      <c r="C190" s="415" t="s">
        <v>480</v>
      </c>
      <c r="D190" s="364" t="s">
        <v>484</v>
      </c>
      <c r="E190" s="365" t="s">
        <v>380</v>
      </c>
      <c r="F190" s="385" t="s">
        <v>485</v>
      </c>
      <c r="G190" s="366" t="s">
        <v>65</v>
      </c>
      <c r="H190" s="366" t="s">
        <v>65</v>
      </c>
      <c r="I190" s="366" t="s">
        <v>65</v>
      </c>
      <c r="J190" s="364" t="s">
        <v>486</v>
      </c>
      <c r="K190" s="381"/>
      <c r="L190" s="425" t="s">
        <v>60</v>
      </c>
      <c r="M190" s="425" t="s">
        <v>52</v>
      </c>
      <c r="N190" s="425" t="s">
        <v>53</v>
      </c>
      <c r="O190" s="434"/>
      <c r="P190" s="426" t="b">
        <v>1</v>
      </c>
      <c r="Q190" s="425"/>
      <c r="R190" s="425"/>
      <c r="S190" s="457" t="s">
        <v>2138</v>
      </c>
      <c r="T190" s="489" t="s">
        <v>2855</v>
      </c>
      <c r="U190" s="427"/>
      <c r="V190" s="427"/>
      <c r="W190" s="427"/>
      <c r="X190" s="427"/>
      <c r="Y190" s="427"/>
      <c r="Z190" s="427"/>
      <c r="AA190" s="427"/>
      <c r="AB190" s="427"/>
      <c r="AC190" s="427"/>
      <c r="AD190" s="427"/>
      <c r="AE190" s="427"/>
      <c r="AF190" s="427"/>
      <c r="AG190" s="427"/>
      <c r="AH190" s="427"/>
    </row>
    <row r="191" spans="1:34" s="371" customFormat="1" ht="42.5" customHeight="1">
      <c r="A191" s="428" t="s">
        <v>2607</v>
      </c>
      <c r="B191" s="428" t="s">
        <v>2655</v>
      </c>
      <c r="C191" s="428" t="s">
        <v>2606</v>
      </c>
      <c r="D191" s="364" t="s">
        <v>484</v>
      </c>
      <c r="E191" s="365" t="s">
        <v>380</v>
      </c>
      <c r="F191" s="438" t="s">
        <v>2669</v>
      </c>
      <c r="G191" s="366" t="s">
        <v>65</v>
      </c>
      <c r="H191" s="366" t="s">
        <v>65</v>
      </c>
      <c r="I191" s="366" t="s">
        <v>65</v>
      </c>
      <c r="J191" s="383" t="s">
        <v>2670</v>
      </c>
      <c r="K191" s="381"/>
      <c r="L191" s="425" t="s">
        <v>60</v>
      </c>
      <c r="M191" s="425" t="s">
        <v>52</v>
      </c>
      <c r="N191" s="425" t="s">
        <v>53</v>
      </c>
      <c r="O191" s="434"/>
      <c r="P191" s="426" t="b">
        <v>1</v>
      </c>
      <c r="Q191" s="425"/>
      <c r="R191" s="425"/>
      <c r="S191" s="457" t="s">
        <v>2582</v>
      </c>
      <c r="T191" s="489"/>
      <c r="U191" s="427"/>
      <c r="V191" s="427"/>
      <c r="W191" s="427"/>
      <c r="X191" s="427"/>
      <c r="Y191" s="427"/>
      <c r="Z191" s="427"/>
      <c r="AA191" s="427"/>
      <c r="AB191" s="427"/>
      <c r="AC191" s="427"/>
      <c r="AD191" s="427"/>
      <c r="AE191" s="427"/>
      <c r="AF191" s="427"/>
      <c r="AG191" s="427"/>
      <c r="AH191" s="427"/>
    </row>
    <row r="192" spans="1:34" s="371" customFormat="1" ht="71.75" customHeight="1">
      <c r="A192" s="415" t="s">
        <v>487</v>
      </c>
      <c r="B192" s="415" t="s">
        <v>459</v>
      </c>
      <c r="C192" s="415" t="s">
        <v>488</v>
      </c>
      <c r="D192" s="364" t="s">
        <v>489</v>
      </c>
      <c r="E192" s="365" t="s">
        <v>490</v>
      </c>
      <c r="F192" s="365" t="s">
        <v>491</v>
      </c>
      <c r="G192" s="376" t="s">
        <v>48</v>
      </c>
      <c r="H192" s="376" t="s">
        <v>48</v>
      </c>
      <c r="I192" s="376" t="s">
        <v>48</v>
      </c>
      <c r="J192" s="364" t="s">
        <v>492</v>
      </c>
      <c r="K192" s="437" t="s">
        <v>493</v>
      </c>
      <c r="L192" s="425" t="s">
        <v>51</v>
      </c>
      <c r="M192" s="425" t="s">
        <v>102</v>
      </c>
      <c r="N192" s="425" t="s">
        <v>53</v>
      </c>
      <c r="O192" s="434"/>
      <c r="P192" s="426" t="b">
        <v>1</v>
      </c>
      <c r="Q192" s="434"/>
      <c r="R192" s="434"/>
      <c r="S192" s="457" t="s">
        <v>2138</v>
      </c>
      <c r="T192" s="489" t="s">
        <v>94</v>
      </c>
      <c r="U192" s="427"/>
      <c r="V192" s="427"/>
      <c r="W192" s="427"/>
      <c r="X192" s="427"/>
      <c r="Y192" s="427"/>
      <c r="Z192" s="427"/>
      <c r="AA192" s="427"/>
      <c r="AB192" s="427"/>
      <c r="AC192" s="427"/>
      <c r="AD192" s="427"/>
      <c r="AE192" s="427"/>
      <c r="AF192" s="427"/>
      <c r="AG192" s="427"/>
      <c r="AH192" s="427"/>
    </row>
    <row r="193" spans="1:34" s="371" customFormat="1" ht="59.45" customHeight="1">
      <c r="A193" s="428" t="s">
        <v>2269</v>
      </c>
      <c r="B193" s="428" t="s">
        <v>2655</v>
      </c>
      <c r="C193" s="428" t="s">
        <v>2270</v>
      </c>
      <c r="D193" s="364" t="s">
        <v>489</v>
      </c>
      <c r="E193" s="365" t="s">
        <v>490</v>
      </c>
      <c r="F193" s="430" t="s">
        <v>2642</v>
      </c>
      <c r="G193" s="376" t="s">
        <v>48</v>
      </c>
      <c r="H193" s="376" t="s">
        <v>48</v>
      </c>
      <c r="I193" s="376" t="s">
        <v>48</v>
      </c>
      <c r="J193" s="383" t="s">
        <v>2671</v>
      </c>
      <c r="K193" s="437" t="s">
        <v>493</v>
      </c>
      <c r="L193" s="425" t="s">
        <v>51</v>
      </c>
      <c r="M193" s="425" t="s">
        <v>102</v>
      </c>
      <c r="N193" s="425" t="s">
        <v>53</v>
      </c>
      <c r="O193" s="434"/>
      <c r="P193" s="426" t="b">
        <v>1</v>
      </c>
      <c r="Q193" s="434"/>
      <c r="R193" s="434"/>
      <c r="S193" s="457" t="s">
        <v>2582</v>
      </c>
      <c r="T193" s="489"/>
      <c r="U193" s="427"/>
      <c r="V193" s="427"/>
      <c r="W193" s="427"/>
      <c r="X193" s="427"/>
      <c r="Y193" s="427"/>
      <c r="Z193" s="427"/>
      <c r="AA193" s="427"/>
      <c r="AB193" s="427"/>
      <c r="AC193" s="427"/>
      <c r="AD193" s="427"/>
      <c r="AE193" s="427"/>
      <c r="AF193" s="427"/>
      <c r="AG193" s="427"/>
      <c r="AH193" s="427"/>
    </row>
    <row r="194" spans="1:34" s="371" customFormat="1" ht="50" customHeight="1">
      <c r="A194" s="415" t="s">
        <v>494</v>
      </c>
      <c r="B194" s="415" t="s">
        <v>2271</v>
      </c>
      <c r="C194" s="415" t="s">
        <v>496</v>
      </c>
      <c r="D194" s="364" t="s">
        <v>497</v>
      </c>
      <c r="E194" s="365" t="s">
        <v>498</v>
      </c>
      <c r="F194" s="365" t="s">
        <v>499</v>
      </c>
      <c r="G194" s="376" t="s">
        <v>48</v>
      </c>
      <c r="H194" s="376" t="s">
        <v>48</v>
      </c>
      <c r="I194" s="376" t="s">
        <v>48</v>
      </c>
      <c r="J194" s="364" t="s">
        <v>500</v>
      </c>
      <c r="K194" s="381"/>
      <c r="L194" s="425" t="s">
        <v>53</v>
      </c>
      <c r="M194" s="425" t="s">
        <v>80</v>
      </c>
      <c r="N194" s="425" t="s">
        <v>74</v>
      </c>
      <c r="O194" s="426" t="b">
        <v>1</v>
      </c>
      <c r="P194" s="434"/>
      <c r="Q194" s="426" t="b">
        <v>1</v>
      </c>
      <c r="R194" s="425"/>
      <c r="S194" s="457" t="s">
        <v>2138</v>
      </c>
      <c r="T194" s="489" t="s">
        <v>94</v>
      </c>
      <c r="U194" s="427"/>
      <c r="V194" s="427"/>
      <c r="W194" s="427"/>
      <c r="X194" s="427"/>
      <c r="Y194" s="427"/>
      <c r="Z194" s="427"/>
      <c r="AA194" s="427"/>
      <c r="AB194" s="427"/>
      <c r="AC194" s="427"/>
      <c r="AD194" s="427"/>
      <c r="AE194" s="427"/>
      <c r="AF194" s="427"/>
      <c r="AG194" s="427"/>
      <c r="AH194" s="427"/>
    </row>
    <row r="195" spans="1:34" s="371" customFormat="1" ht="59" customHeight="1">
      <c r="A195" s="428" t="s">
        <v>2272</v>
      </c>
      <c r="B195" s="428" t="s">
        <v>2273</v>
      </c>
      <c r="C195" s="428" t="s">
        <v>2274</v>
      </c>
      <c r="D195" s="364" t="s">
        <v>497</v>
      </c>
      <c r="E195" s="365" t="s">
        <v>498</v>
      </c>
      <c r="F195" s="430" t="s">
        <v>2672</v>
      </c>
      <c r="G195" s="376" t="s">
        <v>48</v>
      </c>
      <c r="H195" s="376" t="s">
        <v>48</v>
      </c>
      <c r="I195" s="376" t="s">
        <v>48</v>
      </c>
      <c r="J195" s="383" t="s">
        <v>2673</v>
      </c>
      <c r="K195" s="381"/>
      <c r="L195" s="425" t="s">
        <v>53</v>
      </c>
      <c r="M195" s="425" t="s">
        <v>80</v>
      </c>
      <c r="N195" s="425" t="s">
        <v>74</v>
      </c>
      <c r="O195" s="426" t="b">
        <v>1</v>
      </c>
      <c r="P195" s="434"/>
      <c r="Q195" s="426" t="b">
        <v>1</v>
      </c>
      <c r="R195" s="425"/>
      <c r="S195" s="457" t="s">
        <v>2582</v>
      </c>
      <c r="T195" s="489"/>
      <c r="U195" s="427"/>
      <c r="V195" s="427"/>
      <c r="W195" s="427"/>
      <c r="X195" s="427"/>
      <c r="Y195" s="427"/>
      <c r="Z195" s="427"/>
      <c r="AA195" s="427"/>
      <c r="AB195" s="427"/>
      <c r="AC195" s="427"/>
      <c r="AD195" s="427"/>
      <c r="AE195" s="427"/>
      <c r="AF195" s="427"/>
      <c r="AG195" s="427"/>
      <c r="AH195" s="427"/>
    </row>
    <row r="196" spans="1:34" s="371" customFormat="1" ht="50" customHeight="1">
      <c r="A196" s="415" t="s">
        <v>494</v>
      </c>
      <c r="B196" s="415" t="s">
        <v>495</v>
      </c>
      <c r="C196" s="415" t="s">
        <v>496</v>
      </c>
      <c r="D196" s="364" t="s">
        <v>501</v>
      </c>
      <c r="E196" s="365" t="s">
        <v>502</v>
      </c>
      <c r="F196" s="397" t="s">
        <v>2275</v>
      </c>
      <c r="G196" s="366" t="s">
        <v>65</v>
      </c>
      <c r="H196" s="366" t="s">
        <v>65</v>
      </c>
      <c r="I196" s="366" t="s">
        <v>65</v>
      </c>
      <c r="J196" s="385" t="s">
        <v>2276</v>
      </c>
      <c r="K196" s="437" t="s">
        <v>503</v>
      </c>
      <c r="L196" s="434" t="s">
        <v>53</v>
      </c>
      <c r="M196" s="434" t="s">
        <v>52</v>
      </c>
      <c r="N196" s="434" t="s">
        <v>53</v>
      </c>
      <c r="O196" s="426" t="b">
        <v>1</v>
      </c>
      <c r="P196" s="434"/>
      <c r="Q196" s="426" t="b">
        <v>1</v>
      </c>
      <c r="R196" s="434"/>
      <c r="S196" s="457" t="s">
        <v>2138</v>
      </c>
      <c r="T196" s="489" t="s">
        <v>94</v>
      </c>
      <c r="U196" s="427"/>
      <c r="V196" s="427"/>
      <c r="W196" s="427"/>
      <c r="X196" s="427"/>
      <c r="Y196" s="427"/>
      <c r="Z196" s="427"/>
      <c r="AA196" s="427"/>
      <c r="AB196" s="427"/>
      <c r="AC196" s="427"/>
      <c r="AD196" s="427"/>
      <c r="AE196" s="427"/>
      <c r="AF196" s="427"/>
      <c r="AG196" s="427"/>
      <c r="AH196" s="427"/>
    </row>
    <row r="197" spans="1:34" s="371" customFormat="1" ht="32" customHeight="1">
      <c r="A197" s="428" t="s">
        <v>2272</v>
      </c>
      <c r="B197" s="428" t="s">
        <v>2273</v>
      </c>
      <c r="C197" s="428" t="s">
        <v>2274</v>
      </c>
      <c r="D197" s="364" t="s">
        <v>501</v>
      </c>
      <c r="E197" s="365" t="s">
        <v>502</v>
      </c>
      <c r="F197" s="441" t="s">
        <v>2674</v>
      </c>
      <c r="G197" s="366" t="s">
        <v>65</v>
      </c>
      <c r="H197" s="366" t="s">
        <v>65</v>
      </c>
      <c r="I197" s="366" t="s">
        <v>65</v>
      </c>
      <c r="J197" s="438" t="s">
        <v>2643</v>
      </c>
      <c r="K197" s="437" t="s">
        <v>503</v>
      </c>
      <c r="L197" s="434" t="s">
        <v>53</v>
      </c>
      <c r="M197" s="434" t="s">
        <v>52</v>
      </c>
      <c r="N197" s="434" t="s">
        <v>53</v>
      </c>
      <c r="O197" s="426" t="b">
        <v>1</v>
      </c>
      <c r="P197" s="434"/>
      <c r="Q197" s="426" t="b">
        <v>1</v>
      </c>
      <c r="R197" s="434"/>
      <c r="S197" s="457" t="s">
        <v>2582</v>
      </c>
      <c r="T197" s="489"/>
      <c r="U197" s="427"/>
      <c r="V197" s="427"/>
      <c r="W197" s="427"/>
      <c r="X197" s="427"/>
      <c r="Y197" s="427"/>
      <c r="Z197" s="427"/>
      <c r="AA197" s="427"/>
      <c r="AB197" s="427"/>
      <c r="AC197" s="427"/>
      <c r="AD197" s="427"/>
      <c r="AE197" s="427"/>
      <c r="AF197" s="427"/>
      <c r="AG197" s="427"/>
      <c r="AH197" s="427"/>
    </row>
    <row r="198" spans="1:34" s="371" customFormat="1" ht="50" customHeight="1">
      <c r="A198" s="415" t="s">
        <v>504</v>
      </c>
      <c r="B198" s="415" t="s">
        <v>505</v>
      </c>
      <c r="C198" s="415" t="s">
        <v>2277</v>
      </c>
      <c r="D198" s="364" t="s">
        <v>507</v>
      </c>
      <c r="E198" s="365" t="s">
        <v>502</v>
      </c>
      <c r="F198" s="365" t="s">
        <v>2278</v>
      </c>
      <c r="G198" s="376" t="s">
        <v>48</v>
      </c>
      <c r="H198" s="376" t="s">
        <v>48</v>
      </c>
      <c r="I198" s="376" t="s">
        <v>48</v>
      </c>
      <c r="J198" s="364" t="s">
        <v>2279</v>
      </c>
      <c r="K198" s="381"/>
      <c r="L198" s="425" t="s">
        <v>51</v>
      </c>
      <c r="M198" s="425" t="s">
        <v>80</v>
      </c>
      <c r="N198" s="425" t="s">
        <v>52</v>
      </c>
      <c r="O198" s="425"/>
      <c r="P198" s="434"/>
      <c r="Q198" s="426" t="b">
        <v>1</v>
      </c>
      <c r="R198" s="426" t="b">
        <v>1</v>
      </c>
      <c r="S198" s="457" t="s">
        <v>2138</v>
      </c>
      <c r="T198" s="489" t="s">
        <v>94</v>
      </c>
      <c r="U198" s="427"/>
      <c r="V198" s="427"/>
      <c r="W198" s="427"/>
      <c r="X198" s="427"/>
      <c r="Y198" s="427"/>
      <c r="Z198" s="427"/>
      <c r="AA198" s="427"/>
      <c r="AB198" s="427"/>
      <c r="AC198" s="427"/>
      <c r="AD198" s="427"/>
      <c r="AE198" s="427"/>
      <c r="AF198" s="427"/>
      <c r="AG198" s="427"/>
      <c r="AH198" s="427"/>
    </row>
    <row r="199" spans="1:34" s="371" customFormat="1" ht="50" customHeight="1">
      <c r="A199" s="428" t="s">
        <v>2280</v>
      </c>
      <c r="B199" s="428" t="s">
        <v>2273</v>
      </c>
      <c r="C199" s="428" t="s">
        <v>2281</v>
      </c>
      <c r="D199" s="364" t="s">
        <v>507</v>
      </c>
      <c r="E199" s="365" t="s">
        <v>502</v>
      </c>
      <c r="F199" s="430" t="s">
        <v>2675</v>
      </c>
      <c r="G199" s="376" t="s">
        <v>48</v>
      </c>
      <c r="H199" s="376" t="s">
        <v>48</v>
      </c>
      <c r="I199" s="376" t="s">
        <v>48</v>
      </c>
      <c r="J199" s="383" t="s">
        <v>2676</v>
      </c>
      <c r="K199" s="381"/>
      <c r="L199" s="425" t="s">
        <v>51</v>
      </c>
      <c r="M199" s="425" t="s">
        <v>80</v>
      </c>
      <c r="N199" s="425" t="s">
        <v>52</v>
      </c>
      <c r="O199" s="425"/>
      <c r="P199" s="434"/>
      <c r="Q199" s="426" t="b">
        <v>1</v>
      </c>
      <c r="R199" s="426" t="b">
        <v>1</v>
      </c>
      <c r="S199" s="457" t="s">
        <v>2582</v>
      </c>
      <c r="T199" s="489"/>
      <c r="U199" s="427"/>
      <c r="V199" s="427"/>
      <c r="W199" s="427"/>
      <c r="X199" s="427"/>
      <c r="Y199" s="427"/>
      <c r="Z199" s="427"/>
      <c r="AA199" s="427"/>
      <c r="AB199" s="427"/>
      <c r="AC199" s="427"/>
      <c r="AD199" s="427"/>
      <c r="AE199" s="427"/>
      <c r="AF199" s="427"/>
      <c r="AG199" s="427"/>
      <c r="AH199" s="427"/>
    </row>
    <row r="200" spans="1:34" s="371" customFormat="1" ht="50" customHeight="1">
      <c r="A200" s="415" t="s">
        <v>508</v>
      </c>
      <c r="B200" s="415" t="s">
        <v>495</v>
      </c>
      <c r="C200" s="415" t="s">
        <v>2282</v>
      </c>
      <c r="D200" s="364" t="s">
        <v>510</v>
      </c>
      <c r="E200" s="365" t="s">
        <v>511</v>
      </c>
      <c r="F200" s="365" t="s">
        <v>2283</v>
      </c>
      <c r="G200" s="366" t="s">
        <v>48</v>
      </c>
      <c r="H200" s="366" t="s">
        <v>48</v>
      </c>
      <c r="I200" s="366" t="s">
        <v>48</v>
      </c>
      <c r="J200" s="364" t="s">
        <v>2284</v>
      </c>
      <c r="K200" s="381"/>
      <c r="L200" s="434" t="s">
        <v>51</v>
      </c>
      <c r="M200" s="434" t="s">
        <v>52</v>
      </c>
      <c r="N200" s="434" t="s">
        <v>53</v>
      </c>
      <c r="O200" s="425"/>
      <c r="P200" s="426" t="b">
        <v>1</v>
      </c>
      <c r="Q200" s="434"/>
      <c r="R200" s="434"/>
      <c r="S200" s="457" t="s">
        <v>2138</v>
      </c>
      <c r="T200" s="489" t="s">
        <v>94</v>
      </c>
      <c r="U200" s="427"/>
      <c r="V200" s="427"/>
      <c r="W200" s="427"/>
      <c r="X200" s="427"/>
      <c r="Y200" s="427"/>
      <c r="Z200" s="427"/>
      <c r="AA200" s="427"/>
      <c r="AB200" s="427"/>
      <c r="AC200" s="427"/>
      <c r="AD200" s="427"/>
      <c r="AE200" s="427"/>
      <c r="AF200" s="427"/>
      <c r="AG200" s="427"/>
      <c r="AH200" s="427"/>
    </row>
    <row r="201" spans="1:34" s="371" customFormat="1" ht="35" customHeight="1">
      <c r="A201" s="428" t="s">
        <v>2285</v>
      </c>
      <c r="B201" s="428" t="s">
        <v>2273</v>
      </c>
      <c r="C201" s="428" t="s">
        <v>2286</v>
      </c>
      <c r="D201" s="364" t="s">
        <v>510</v>
      </c>
      <c r="E201" s="365" t="s">
        <v>511</v>
      </c>
      <c r="F201" s="430" t="s">
        <v>2677</v>
      </c>
      <c r="G201" s="366" t="s">
        <v>48</v>
      </c>
      <c r="H201" s="366" t="s">
        <v>48</v>
      </c>
      <c r="I201" s="366" t="s">
        <v>48</v>
      </c>
      <c r="J201" s="383" t="s">
        <v>2678</v>
      </c>
      <c r="K201" s="381"/>
      <c r="L201" s="434" t="s">
        <v>51</v>
      </c>
      <c r="M201" s="434" t="s">
        <v>52</v>
      </c>
      <c r="N201" s="434" t="s">
        <v>53</v>
      </c>
      <c r="O201" s="425"/>
      <c r="P201" s="426" t="b">
        <v>1</v>
      </c>
      <c r="Q201" s="434"/>
      <c r="R201" s="434"/>
      <c r="S201" s="457" t="s">
        <v>2582</v>
      </c>
      <c r="T201" s="489"/>
      <c r="U201" s="427"/>
      <c r="V201" s="427"/>
      <c r="W201" s="427"/>
      <c r="X201" s="427"/>
      <c r="Y201" s="427"/>
      <c r="Z201" s="427"/>
      <c r="AA201" s="427"/>
      <c r="AB201" s="427"/>
      <c r="AC201" s="427"/>
      <c r="AD201" s="427"/>
      <c r="AE201" s="427"/>
      <c r="AF201" s="427"/>
      <c r="AG201" s="427"/>
      <c r="AH201" s="427"/>
    </row>
    <row r="202" spans="1:34" s="371" customFormat="1" ht="50" customHeight="1">
      <c r="A202" s="415" t="s">
        <v>512</v>
      </c>
      <c r="B202" s="415" t="s">
        <v>495</v>
      </c>
      <c r="C202" s="415" t="s">
        <v>2287</v>
      </c>
      <c r="D202" s="364" t="s">
        <v>513</v>
      </c>
      <c r="E202" s="365" t="s">
        <v>514</v>
      </c>
      <c r="F202" s="365" t="s">
        <v>2288</v>
      </c>
      <c r="G202" s="366" t="s">
        <v>72</v>
      </c>
      <c r="H202" s="366" t="s">
        <v>72</v>
      </c>
      <c r="I202" s="366" t="s">
        <v>72</v>
      </c>
      <c r="J202" s="364" t="s">
        <v>2289</v>
      </c>
      <c r="K202" s="437" t="s">
        <v>515</v>
      </c>
      <c r="L202" s="425" t="s">
        <v>51</v>
      </c>
      <c r="M202" s="425" t="s">
        <v>80</v>
      </c>
      <c r="N202" s="425" t="s">
        <v>60</v>
      </c>
      <c r="O202" s="425"/>
      <c r="P202" s="434"/>
      <c r="Q202" s="434"/>
      <c r="R202" s="426" t="b">
        <v>1</v>
      </c>
      <c r="S202" s="457" t="s">
        <v>2138</v>
      </c>
      <c r="T202" s="489" t="s">
        <v>94</v>
      </c>
      <c r="U202" s="427"/>
      <c r="V202" s="427"/>
      <c r="W202" s="427"/>
      <c r="X202" s="427"/>
      <c r="Y202" s="427"/>
      <c r="Z202" s="427"/>
      <c r="AA202" s="427"/>
      <c r="AB202" s="427"/>
      <c r="AC202" s="427"/>
      <c r="AD202" s="427"/>
      <c r="AE202" s="427"/>
      <c r="AF202" s="427"/>
      <c r="AG202" s="427"/>
      <c r="AH202" s="427"/>
    </row>
    <row r="203" spans="1:34" s="371" customFormat="1" ht="41.25" customHeight="1">
      <c r="A203" s="428" t="s">
        <v>2608</v>
      </c>
      <c r="B203" s="428" t="s">
        <v>2273</v>
      </c>
      <c r="C203" s="428" t="s">
        <v>2609</v>
      </c>
      <c r="D203" s="364" t="s">
        <v>513</v>
      </c>
      <c r="E203" s="365" t="s">
        <v>514</v>
      </c>
      <c r="F203" s="430" t="s">
        <v>2679</v>
      </c>
      <c r="G203" s="366" t="s">
        <v>72</v>
      </c>
      <c r="H203" s="366" t="s">
        <v>72</v>
      </c>
      <c r="I203" s="366" t="s">
        <v>72</v>
      </c>
      <c r="J203" s="383" t="s">
        <v>2680</v>
      </c>
      <c r="K203" s="437" t="s">
        <v>515</v>
      </c>
      <c r="L203" s="425" t="s">
        <v>51</v>
      </c>
      <c r="M203" s="425" t="s">
        <v>80</v>
      </c>
      <c r="N203" s="425" t="s">
        <v>60</v>
      </c>
      <c r="O203" s="425"/>
      <c r="P203" s="434"/>
      <c r="Q203" s="434"/>
      <c r="R203" s="426" t="b">
        <v>1</v>
      </c>
      <c r="S203" s="457" t="s">
        <v>2582</v>
      </c>
      <c r="T203" s="489"/>
      <c r="U203" s="427"/>
      <c r="V203" s="427"/>
      <c r="W203" s="427"/>
      <c r="X203" s="427"/>
      <c r="Y203" s="427"/>
      <c r="Z203" s="427"/>
      <c r="AA203" s="427"/>
      <c r="AB203" s="427"/>
      <c r="AC203" s="427"/>
      <c r="AD203" s="427"/>
      <c r="AE203" s="427"/>
      <c r="AF203" s="427"/>
      <c r="AG203" s="427"/>
      <c r="AH203" s="427"/>
    </row>
    <row r="204" spans="1:34" s="371" customFormat="1" ht="59" customHeight="1">
      <c r="A204" s="415" t="s">
        <v>2290</v>
      </c>
      <c r="B204" s="415" t="s">
        <v>495</v>
      </c>
      <c r="C204" s="415" t="s">
        <v>506</v>
      </c>
      <c r="D204" s="364" t="s">
        <v>516</v>
      </c>
      <c r="E204" s="365" t="s">
        <v>380</v>
      </c>
      <c r="F204" s="365" t="s">
        <v>2291</v>
      </c>
      <c r="G204" s="376" t="s">
        <v>48</v>
      </c>
      <c r="H204" s="376" t="s">
        <v>48</v>
      </c>
      <c r="I204" s="376" t="s">
        <v>48</v>
      </c>
      <c r="J204" s="364" t="s">
        <v>2292</v>
      </c>
      <c r="K204" s="381" t="s">
        <v>517</v>
      </c>
      <c r="L204" s="425" t="s">
        <v>51</v>
      </c>
      <c r="M204" s="425" t="s">
        <v>52</v>
      </c>
      <c r="N204" s="425" t="s">
        <v>74</v>
      </c>
      <c r="O204" s="425"/>
      <c r="P204" s="426" t="b">
        <v>1</v>
      </c>
      <c r="Q204" s="426" t="b">
        <v>1</v>
      </c>
      <c r="R204" s="434"/>
      <c r="S204" s="457" t="s">
        <v>2138</v>
      </c>
      <c r="T204" s="489" t="s">
        <v>94</v>
      </c>
      <c r="U204" s="427"/>
      <c r="V204" s="427"/>
      <c r="W204" s="427"/>
      <c r="X204" s="427"/>
      <c r="Y204" s="427"/>
      <c r="Z204" s="427"/>
      <c r="AA204" s="427"/>
      <c r="AB204" s="427"/>
      <c r="AC204" s="427"/>
      <c r="AD204" s="427"/>
      <c r="AE204" s="427"/>
      <c r="AF204" s="427"/>
      <c r="AG204" s="427"/>
      <c r="AH204" s="427"/>
    </row>
    <row r="205" spans="1:34" s="371" customFormat="1" ht="68" customHeight="1">
      <c r="A205" s="428" t="s">
        <v>2280</v>
      </c>
      <c r="B205" s="428" t="s">
        <v>2273</v>
      </c>
      <c r="C205" s="428" t="s">
        <v>2281</v>
      </c>
      <c r="D205" s="364" t="s">
        <v>516</v>
      </c>
      <c r="E205" s="365" t="s">
        <v>380</v>
      </c>
      <c r="F205" s="430" t="s">
        <v>2681</v>
      </c>
      <c r="G205" s="376" t="s">
        <v>48</v>
      </c>
      <c r="H205" s="376" t="s">
        <v>48</v>
      </c>
      <c r="I205" s="376" t="s">
        <v>48</v>
      </c>
      <c r="J205" s="383" t="s">
        <v>2682</v>
      </c>
      <c r="K205" s="381" t="s">
        <v>517</v>
      </c>
      <c r="L205" s="425" t="s">
        <v>51</v>
      </c>
      <c r="M205" s="425" t="s">
        <v>52</v>
      </c>
      <c r="N205" s="425" t="s">
        <v>74</v>
      </c>
      <c r="O205" s="425"/>
      <c r="P205" s="426" t="b">
        <v>1</v>
      </c>
      <c r="Q205" s="426" t="b">
        <v>1</v>
      </c>
      <c r="R205" s="434"/>
      <c r="S205" s="457" t="s">
        <v>2582</v>
      </c>
      <c r="T205" s="489"/>
      <c r="U205" s="427"/>
      <c r="V205" s="427"/>
      <c r="W205" s="427"/>
      <c r="X205" s="427"/>
      <c r="Y205" s="427"/>
      <c r="Z205" s="427"/>
      <c r="AA205" s="427"/>
      <c r="AB205" s="427"/>
      <c r="AC205" s="427"/>
      <c r="AD205" s="427"/>
      <c r="AE205" s="427"/>
      <c r="AF205" s="427"/>
      <c r="AG205" s="427"/>
      <c r="AH205" s="427"/>
    </row>
    <row r="206" spans="1:34" s="371" customFormat="1" ht="50" customHeight="1">
      <c r="A206" s="415" t="s">
        <v>2290</v>
      </c>
      <c r="B206" s="415" t="s">
        <v>505</v>
      </c>
      <c r="C206" s="415" t="s">
        <v>506</v>
      </c>
      <c r="D206" s="364" t="s">
        <v>518</v>
      </c>
      <c r="E206" s="365"/>
      <c r="F206" s="365" t="s">
        <v>2293</v>
      </c>
      <c r="G206" s="366" t="s">
        <v>48</v>
      </c>
      <c r="H206" s="366" t="s">
        <v>48</v>
      </c>
      <c r="I206" s="366" t="s">
        <v>48</v>
      </c>
      <c r="J206" s="364"/>
      <c r="K206" s="381"/>
      <c r="L206" s="425" t="s">
        <v>51</v>
      </c>
      <c r="M206" s="425" t="s">
        <v>80</v>
      </c>
      <c r="N206" s="425" t="s">
        <v>53</v>
      </c>
      <c r="O206" s="434"/>
      <c r="P206" s="426" t="b">
        <v>1</v>
      </c>
      <c r="Q206" s="434"/>
      <c r="R206" s="425"/>
      <c r="S206" s="457" t="s">
        <v>2138</v>
      </c>
      <c r="T206" s="489" t="s">
        <v>94</v>
      </c>
      <c r="U206" s="427"/>
      <c r="V206" s="427"/>
      <c r="W206" s="427"/>
      <c r="X206" s="427"/>
      <c r="Y206" s="427"/>
      <c r="Z206" s="427"/>
      <c r="AA206" s="427"/>
      <c r="AB206" s="427"/>
      <c r="AC206" s="427"/>
      <c r="AD206" s="427"/>
      <c r="AE206" s="427"/>
      <c r="AF206" s="427"/>
      <c r="AG206" s="427"/>
      <c r="AH206" s="427"/>
    </row>
    <row r="207" spans="1:34" s="371" customFormat="1" ht="41" customHeight="1">
      <c r="A207" s="428" t="s">
        <v>2280</v>
      </c>
      <c r="B207" s="428" t="s">
        <v>2273</v>
      </c>
      <c r="C207" s="428" t="s">
        <v>2281</v>
      </c>
      <c r="D207" s="364" t="s">
        <v>518</v>
      </c>
      <c r="E207" s="365"/>
      <c r="F207" s="430" t="s">
        <v>2683</v>
      </c>
      <c r="G207" s="366" t="s">
        <v>48</v>
      </c>
      <c r="H207" s="366" t="s">
        <v>48</v>
      </c>
      <c r="I207" s="366" t="s">
        <v>48</v>
      </c>
      <c r="J207" s="364"/>
      <c r="K207" s="381"/>
      <c r="L207" s="425" t="s">
        <v>51</v>
      </c>
      <c r="M207" s="425" t="s">
        <v>80</v>
      </c>
      <c r="N207" s="425" t="s">
        <v>53</v>
      </c>
      <c r="O207" s="434"/>
      <c r="P207" s="426" t="b">
        <v>1</v>
      </c>
      <c r="Q207" s="434"/>
      <c r="R207" s="425"/>
      <c r="S207" s="457" t="s">
        <v>2582</v>
      </c>
      <c r="T207" s="489"/>
      <c r="U207" s="427"/>
      <c r="V207" s="427"/>
      <c r="W207" s="427"/>
      <c r="X207" s="427"/>
      <c r="Y207" s="427"/>
      <c r="Z207" s="427"/>
      <c r="AA207" s="427"/>
      <c r="AB207" s="427"/>
      <c r="AC207" s="427"/>
      <c r="AD207" s="427"/>
      <c r="AE207" s="427"/>
      <c r="AF207" s="427"/>
      <c r="AG207" s="427"/>
      <c r="AH207" s="427"/>
    </row>
    <row r="208" spans="1:34" s="371" customFormat="1" ht="50" customHeight="1">
      <c r="A208" s="415" t="s">
        <v>519</v>
      </c>
      <c r="B208" s="415" t="s">
        <v>495</v>
      </c>
      <c r="C208" s="415" t="s">
        <v>509</v>
      </c>
      <c r="D208" s="364" t="s">
        <v>520</v>
      </c>
      <c r="E208" s="365" t="s">
        <v>160</v>
      </c>
      <c r="F208" s="365" t="s">
        <v>2294</v>
      </c>
      <c r="G208" s="366" t="s">
        <v>48</v>
      </c>
      <c r="H208" s="366" t="s">
        <v>48</v>
      </c>
      <c r="I208" s="366" t="s">
        <v>48</v>
      </c>
      <c r="J208" s="364"/>
      <c r="K208" s="381"/>
      <c r="L208" s="425" t="s">
        <v>53</v>
      </c>
      <c r="M208" s="425" t="s">
        <v>52</v>
      </c>
      <c r="N208" s="425" t="s">
        <v>53</v>
      </c>
      <c r="O208" s="434"/>
      <c r="P208" s="426" t="b">
        <v>1</v>
      </c>
      <c r="Q208" s="434"/>
      <c r="R208" s="425"/>
      <c r="S208" s="457" t="s">
        <v>2138</v>
      </c>
      <c r="T208" s="489" t="s">
        <v>94</v>
      </c>
      <c r="U208" s="427"/>
      <c r="V208" s="427"/>
      <c r="W208" s="427"/>
      <c r="X208" s="427"/>
      <c r="Y208" s="427"/>
      <c r="Z208" s="427"/>
      <c r="AA208" s="427"/>
      <c r="AB208" s="427"/>
      <c r="AC208" s="427"/>
      <c r="AD208" s="427"/>
      <c r="AE208" s="427"/>
      <c r="AF208" s="427"/>
      <c r="AG208" s="427"/>
      <c r="AH208" s="427"/>
    </row>
    <row r="209" spans="1:34" s="371" customFormat="1" ht="50" customHeight="1">
      <c r="A209" s="428" t="s">
        <v>2285</v>
      </c>
      <c r="B209" s="428" t="s">
        <v>2273</v>
      </c>
      <c r="C209" s="428" t="s">
        <v>2286</v>
      </c>
      <c r="D209" s="364" t="s">
        <v>520</v>
      </c>
      <c r="E209" s="365" t="s">
        <v>160</v>
      </c>
      <c r="F209" s="430" t="s">
        <v>2684</v>
      </c>
      <c r="G209" s="366" t="s">
        <v>48</v>
      </c>
      <c r="H209" s="366" t="s">
        <v>48</v>
      </c>
      <c r="I209" s="366" t="s">
        <v>48</v>
      </c>
      <c r="J209" s="364"/>
      <c r="K209" s="381"/>
      <c r="L209" s="425" t="s">
        <v>53</v>
      </c>
      <c r="M209" s="425" t="s">
        <v>52</v>
      </c>
      <c r="N209" s="425" t="s">
        <v>53</v>
      </c>
      <c r="O209" s="434"/>
      <c r="P209" s="426" t="b">
        <v>1</v>
      </c>
      <c r="Q209" s="434"/>
      <c r="R209" s="425"/>
      <c r="S209" s="457" t="s">
        <v>2582</v>
      </c>
      <c r="T209" s="489"/>
      <c r="U209" s="427"/>
      <c r="V209" s="427"/>
      <c r="W209" s="427"/>
      <c r="X209" s="427"/>
      <c r="Y209" s="427"/>
      <c r="Z209" s="427"/>
      <c r="AA209" s="427"/>
      <c r="AB209" s="427"/>
      <c r="AC209" s="427"/>
      <c r="AD209" s="427"/>
      <c r="AE209" s="427"/>
      <c r="AF209" s="427"/>
      <c r="AG209" s="427"/>
      <c r="AH209" s="427"/>
    </row>
    <row r="210" spans="1:34" s="371" customFormat="1" ht="50" customHeight="1">
      <c r="A210" s="415" t="s">
        <v>519</v>
      </c>
      <c r="B210" s="415" t="s">
        <v>495</v>
      </c>
      <c r="C210" s="415" t="s">
        <v>509</v>
      </c>
      <c r="D210" s="364" t="s">
        <v>521</v>
      </c>
      <c r="E210" s="365"/>
      <c r="F210" s="365" t="s">
        <v>2295</v>
      </c>
      <c r="G210" s="366" t="s">
        <v>48</v>
      </c>
      <c r="H210" s="366" t="s">
        <v>48</v>
      </c>
      <c r="I210" s="366" t="s">
        <v>48</v>
      </c>
      <c r="J210" s="364"/>
      <c r="K210" s="381"/>
      <c r="L210" s="425" t="s">
        <v>51</v>
      </c>
      <c r="M210" s="425" t="s">
        <v>52</v>
      </c>
      <c r="N210" s="425" t="s">
        <v>60</v>
      </c>
      <c r="O210" s="434"/>
      <c r="P210" s="426"/>
      <c r="Q210" s="426" t="b">
        <v>1</v>
      </c>
      <c r="R210" s="425"/>
      <c r="S210" s="457" t="s">
        <v>2138</v>
      </c>
      <c r="T210" s="489" t="s">
        <v>94</v>
      </c>
      <c r="U210" s="427"/>
      <c r="V210" s="427"/>
      <c r="W210" s="427"/>
      <c r="X210" s="427"/>
      <c r="Y210" s="427"/>
      <c r="Z210" s="427"/>
      <c r="AA210" s="427"/>
      <c r="AB210" s="427"/>
      <c r="AC210" s="427"/>
      <c r="AD210" s="427"/>
      <c r="AE210" s="427"/>
      <c r="AF210" s="427"/>
      <c r="AG210" s="427"/>
      <c r="AH210" s="427"/>
    </row>
    <row r="211" spans="1:34" s="371" customFormat="1" ht="39.5" customHeight="1">
      <c r="A211" s="428" t="s">
        <v>2285</v>
      </c>
      <c r="B211" s="428" t="s">
        <v>2273</v>
      </c>
      <c r="C211" s="428" t="s">
        <v>2286</v>
      </c>
      <c r="D211" s="364" t="s">
        <v>521</v>
      </c>
      <c r="E211" s="365"/>
      <c r="F211" s="430" t="s">
        <v>2685</v>
      </c>
      <c r="G211" s="366" t="s">
        <v>48</v>
      </c>
      <c r="H211" s="366" t="s">
        <v>48</v>
      </c>
      <c r="I211" s="366" t="s">
        <v>48</v>
      </c>
      <c r="J211" s="364"/>
      <c r="K211" s="381"/>
      <c r="L211" s="425" t="s">
        <v>51</v>
      </c>
      <c r="M211" s="425" t="s">
        <v>52</v>
      </c>
      <c r="N211" s="425" t="s">
        <v>60</v>
      </c>
      <c r="O211" s="434"/>
      <c r="P211" s="426"/>
      <c r="Q211" s="426" t="b">
        <v>1</v>
      </c>
      <c r="R211" s="425"/>
      <c r="S211" s="457" t="s">
        <v>2582</v>
      </c>
      <c r="T211" s="489"/>
      <c r="U211" s="427"/>
      <c r="V211" s="427"/>
      <c r="W211" s="427"/>
      <c r="X211" s="427"/>
      <c r="Y211" s="427"/>
      <c r="Z211" s="427"/>
      <c r="AA211" s="427"/>
      <c r="AB211" s="427"/>
      <c r="AC211" s="427"/>
      <c r="AD211" s="427"/>
      <c r="AE211" s="427"/>
      <c r="AF211" s="427"/>
      <c r="AG211" s="427"/>
      <c r="AH211" s="427"/>
    </row>
    <row r="212" spans="1:34" s="371" customFormat="1" ht="50" customHeight="1">
      <c r="A212" s="439" t="s">
        <v>522</v>
      </c>
      <c r="B212" s="439" t="s">
        <v>523</v>
      </c>
      <c r="C212" s="439" t="s">
        <v>524</v>
      </c>
      <c r="D212" s="385" t="s">
        <v>525</v>
      </c>
      <c r="E212" s="397" t="s">
        <v>526</v>
      </c>
      <c r="F212" s="397" t="s">
        <v>2296</v>
      </c>
      <c r="G212" s="366" t="s">
        <v>48</v>
      </c>
      <c r="H212" s="366" t="s">
        <v>48</v>
      </c>
      <c r="I212" s="366" t="s">
        <v>48</v>
      </c>
      <c r="J212" s="364" t="s">
        <v>2297</v>
      </c>
      <c r="K212" s="437" t="s">
        <v>527</v>
      </c>
      <c r="L212" s="425" t="s">
        <v>51</v>
      </c>
      <c r="M212" s="425" t="s">
        <v>80</v>
      </c>
      <c r="N212" s="425" t="s">
        <v>53</v>
      </c>
      <c r="O212" s="426"/>
      <c r="P212" s="426" t="b">
        <v>1</v>
      </c>
      <c r="Q212" s="434"/>
      <c r="R212" s="434"/>
      <c r="S212" s="457" t="s">
        <v>2138</v>
      </c>
      <c r="T212" s="489" t="s">
        <v>54</v>
      </c>
      <c r="U212" s="427"/>
      <c r="V212" s="427"/>
      <c r="W212" s="427"/>
      <c r="X212" s="427"/>
      <c r="Y212" s="427"/>
      <c r="Z212" s="427"/>
      <c r="AA212" s="427"/>
      <c r="AB212" s="427"/>
      <c r="AC212" s="427"/>
      <c r="AD212" s="427"/>
      <c r="AE212" s="427"/>
      <c r="AF212" s="427"/>
      <c r="AG212" s="427"/>
      <c r="AH212" s="427"/>
    </row>
    <row r="213" spans="1:34" s="371" customFormat="1" ht="39" customHeight="1">
      <c r="A213" s="428" t="s">
        <v>2298</v>
      </c>
      <c r="B213" s="428" t="s">
        <v>2299</v>
      </c>
      <c r="C213" s="428" t="s">
        <v>2300</v>
      </c>
      <c r="D213" s="385" t="s">
        <v>525</v>
      </c>
      <c r="E213" s="397" t="s">
        <v>526</v>
      </c>
      <c r="F213" s="441" t="s">
        <v>2686</v>
      </c>
      <c r="G213" s="366" t="s">
        <v>48</v>
      </c>
      <c r="H213" s="366" t="s">
        <v>48</v>
      </c>
      <c r="I213" s="366" t="s">
        <v>48</v>
      </c>
      <c r="J213" s="383" t="s">
        <v>2687</v>
      </c>
      <c r="K213" s="437" t="s">
        <v>527</v>
      </c>
      <c r="L213" s="425" t="s">
        <v>51</v>
      </c>
      <c r="M213" s="425" t="s">
        <v>80</v>
      </c>
      <c r="N213" s="425" t="s">
        <v>53</v>
      </c>
      <c r="O213" s="426"/>
      <c r="P213" s="426" t="b">
        <v>1</v>
      </c>
      <c r="Q213" s="434"/>
      <c r="R213" s="434"/>
      <c r="S213" s="457" t="s">
        <v>2582</v>
      </c>
      <c r="T213" s="489"/>
      <c r="U213" s="427"/>
      <c r="V213" s="427"/>
      <c r="W213" s="427"/>
      <c r="X213" s="427"/>
      <c r="Y213" s="427"/>
      <c r="Z213" s="427"/>
      <c r="AA213" s="427"/>
      <c r="AB213" s="427"/>
      <c r="AC213" s="427"/>
      <c r="AD213" s="427"/>
      <c r="AE213" s="427"/>
      <c r="AF213" s="427"/>
      <c r="AG213" s="427"/>
      <c r="AH213" s="427"/>
    </row>
    <row r="214" spans="1:34" s="371" customFormat="1" ht="107" customHeight="1">
      <c r="A214" s="415" t="s">
        <v>2610</v>
      </c>
      <c r="B214" s="415" t="s">
        <v>529</v>
      </c>
      <c r="C214" s="415" t="s">
        <v>2301</v>
      </c>
      <c r="D214" s="364" t="s">
        <v>531</v>
      </c>
      <c r="E214" s="365" t="s">
        <v>129</v>
      </c>
      <c r="F214" s="365" t="s">
        <v>2302</v>
      </c>
      <c r="G214" s="376" t="s">
        <v>48</v>
      </c>
      <c r="H214" s="376" t="s">
        <v>48</v>
      </c>
      <c r="I214" s="376" t="s">
        <v>48</v>
      </c>
      <c r="J214" s="364" t="s">
        <v>2303</v>
      </c>
      <c r="K214" s="440" t="s">
        <v>532</v>
      </c>
      <c r="L214" s="425" t="s">
        <v>51</v>
      </c>
      <c r="M214" s="425" t="s">
        <v>52</v>
      </c>
      <c r="N214" s="425" t="s">
        <v>53</v>
      </c>
      <c r="O214" s="434"/>
      <c r="P214" s="426" t="b">
        <v>1</v>
      </c>
      <c r="Q214" s="434"/>
      <c r="R214" s="434"/>
      <c r="S214" s="457" t="s">
        <v>2138</v>
      </c>
      <c r="T214" s="489" t="s">
        <v>54</v>
      </c>
      <c r="U214" s="427"/>
      <c r="V214" s="427"/>
      <c r="W214" s="427"/>
      <c r="X214" s="427"/>
      <c r="Y214" s="427"/>
      <c r="Z214" s="427"/>
      <c r="AA214" s="427"/>
      <c r="AB214" s="427"/>
      <c r="AC214" s="427"/>
      <c r="AD214" s="427"/>
      <c r="AE214" s="427"/>
      <c r="AF214" s="427"/>
      <c r="AG214" s="427"/>
      <c r="AH214" s="427"/>
    </row>
    <row r="215" spans="1:34" s="371" customFormat="1" ht="116.25" customHeight="1">
      <c r="A215" s="428" t="s">
        <v>2304</v>
      </c>
      <c r="B215" s="428" t="s">
        <v>2305</v>
      </c>
      <c r="C215" s="428" t="s">
        <v>2306</v>
      </c>
      <c r="D215" s="364" t="s">
        <v>531</v>
      </c>
      <c r="E215" s="365" t="s">
        <v>129</v>
      </c>
      <c r="F215" s="430" t="s">
        <v>2688</v>
      </c>
      <c r="G215" s="376" t="s">
        <v>48</v>
      </c>
      <c r="H215" s="376" t="s">
        <v>48</v>
      </c>
      <c r="I215" s="376" t="s">
        <v>48</v>
      </c>
      <c r="J215" s="383" t="s">
        <v>2689</v>
      </c>
      <c r="K215" s="440" t="s">
        <v>532</v>
      </c>
      <c r="L215" s="425" t="s">
        <v>51</v>
      </c>
      <c r="M215" s="425" t="s">
        <v>52</v>
      </c>
      <c r="N215" s="425" t="s">
        <v>53</v>
      </c>
      <c r="O215" s="434"/>
      <c r="P215" s="426" t="b">
        <v>1</v>
      </c>
      <c r="Q215" s="434"/>
      <c r="R215" s="434"/>
      <c r="S215" s="457" t="s">
        <v>2582</v>
      </c>
      <c r="T215" s="489"/>
      <c r="U215" s="427"/>
      <c r="V215" s="427"/>
      <c r="W215" s="427"/>
      <c r="X215" s="427"/>
      <c r="Y215" s="427"/>
      <c r="Z215" s="427"/>
      <c r="AA215" s="427"/>
      <c r="AB215" s="427"/>
      <c r="AC215" s="427"/>
      <c r="AD215" s="427"/>
      <c r="AE215" s="427"/>
      <c r="AF215" s="427"/>
      <c r="AG215" s="427"/>
      <c r="AH215" s="427"/>
    </row>
    <row r="216" spans="1:34" s="371" customFormat="1" ht="77.25" customHeight="1">
      <c r="A216" s="415" t="s">
        <v>528</v>
      </c>
      <c r="B216" s="415" t="s">
        <v>529</v>
      </c>
      <c r="C216" s="415" t="s">
        <v>530</v>
      </c>
      <c r="D216" s="364" t="s">
        <v>533</v>
      </c>
      <c r="E216" s="386" t="s">
        <v>322</v>
      </c>
      <c r="F216" s="365" t="s">
        <v>2307</v>
      </c>
      <c r="G216" s="376" t="s">
        <v>48</v>
      </c>
      <c r="H216" s="376" t="s">
        <v>48</v>
      </c>
      <c r="I216" s="376" t="s">
        <v>48</v>
      </c>
      <c r="J216" s="364" t="s">
        <v>2308</v>
      </c>
      <c r="K216" s="381"/>
      <c r="L216" s="425" t="s">
        <v>51</v>
      </c>
      <c r="M216" s="425" t="s">
        <v>52</v>
      </c>
      <c r="N216" s="425" t="s">
        <v>53</v>
      </c>
      <c r="O216" s="426" t="b">
        <v>1</v>
      </c>
      <c r="P216" s="425"/>
      <c r="Q216" s="426" t="b">
        <v>1</v>
      </c>
      <c r="R216" s="425"/>
      <c r="S216" s="457" t="s">
        <v>2138</v>
      </c>
      <c r="T216" s="489" t="s">
        <v>54</v>
      </c>
      <c r="U216" s="427"/>
      <c r="V216" s="427"/>
      <c r="W216" s="427"/>
      <c r="X216" s="427"/>
      <c r="Y216" s="427"/>
      <c r="Z216" s="427"/>
      <c r="AA216" s="427"/>
      <c r="AB216" s="427"/>
      <c r="AC216" s="427"/>
      <c r="AD216" s="427"/>
      <c r="AE216" s="427"/>
      <c r="AF216" s="427"/>
      <c r="AG216" s="427"/>
      <c r="AH216" s="427"/>
    </row>
    <row r="217" spans="1:34" s="371" customFormat="1" ht="63.5" customHeight="1">
      <c r="A217" s="428" t="s">
        <v>2304</v>
      </c>
      <c r="B217" s="428" t="s">
        <v>2305</v>
      </c>
      <c r="C217" s="428" t="s">
        <v>2306</v>
      </c>
      <c r="D217" s="364" t="s">
        <v>533</v>
      </c>
      <c r="E217" s="386" t="s">
        <v>322</v>
      </c>
      <c r="F217" s="430" t="s">
        <v>2690</v>
      </c>
      <c r="G217" s="376" t="s">
        <v>48</v>
      </c>
      <c r="H217" s="376" t="s">
        <v>48</v>
      </c>
      <c r="I217" s="376" t="s">
        <v>48</v>
      </c>
      <c r="J217" s="383" t="s">
        <v>2691</v>
      </c>
      <c r="K217" s="381"/>
      <c r="L217" s="425" t="s">
        <v>51</v>
      </c>
      <c r="M217" s="425" t="s">
        <v>52</v>
      </c>
      <c r="N217" s="425" t="s">
        <v>53</v>
      </c>
      <c r="O217" s="426" t="b">
        <v>1</v>
      </c>
      <c r="P217" s="425"/>
      <c r="Q217" s="426" t="b">
        <v>1</v>
      </c>
      <c r="R217" s="425"/>
      <c r="S217" s="457" t="s">
        <v>2582</v>
      </c>
      <c r="T217" s="489"/>
      <c r="U217" s="427"/>
      <c r="V217" s="427"/>
      <c r="W217" s="427"/>
      <c r="X217" s="427"/>
      <c r="Y217" s="427"/>
      <c r="Z217" s="427"/>
      <c r="AA217" s="427"/>
      <c r="AB217" s="427"/>
      <c r="AC217" s="427"/>
      <c r="AD217" s="427"/>
      <c r="AE217" s="427"/>
      <c r="AF217" s="427"/>
      <c r="AG217" s="427"/>
      <c r="AH217" s="427"/>
    </row>
    <row r="218" spans="1:34" s="371" customFormat="1" ht="83" customHeight="1">
      <c r="A218" s="415" t="s">
        <v>534</v>
      </c>
      <c r="B218" s="415" t="s">
        <v>529</v>
      </c>
      <c r="C218" s="415" t="s">
        <v>2309</v>
      </c>
      <c r="D218" s="364" t="s">
        <v>535</v>
      </c>
      <c r="E218" s="365" t="s">
        <v>536</v>
      </c>
      <c r="F218" s="364" t="s">
        <v>2310</v>
      </c>
      <c r="G218" s="376" t="s">
        <v>48</v>
      </c>
      <c r="H218" s="376" t="s">
        <v>48</v>
      </c>
      <c r="I218" s="376" t="s">
        <v>48</v>
      </c>
      <c r="J218" s="364" t="s">
        <v>2311</v>
      </c>
      <c r="K218" s="437" t="s">
        <v>537</v>
      </c>
      <c r="L218" s="434" t="s">
        <v>51</v>
      </c>
      <c r="M218" s="434" t="s">
        <v>80</v>
      </c>
      <c r="N218" s="434" t="s">
        <v>438</v>
      </c>
      <c r="O218" s="426" t="b">
        <v>1</v>
      </c>
      <c r="P218" s="426" t="b">
        <v>1</v>
      </c>
      <c r="Q218" s="426" t="b">
        <v>1</v>
      </c>
      <c r="R218" s="426" t="b">
        <v>1</v>
      </c>
      <c r="S218" s="458" t="s">
        <v>2138</v>
      </c>
      <c r="T218" s="489" t="s">
        <v>54</v>
      </c>
      <c r="U218" s="436"/>
      <c r="V218" s="436"/>
      <c r="W218" s="436"/>
      <c r="X218" s="436"/>
      <c r="Y218" s="436"/>
      <c r="Z218" s="436"/>
      <c r="AA218" s="436"/>
      <c r="AB218" s="436"/>
      <c r="AC218" s="436"/>
      <c r="AD218" s="436"/>
      <c r="AE218" s="436"/>
      <c r="AF218" s="436"/>
      <c r="AG218" s="436"/>
      <c r="AH218" s="436"/>
    </row>
    <row r="219" spans="1:34" s="371" customFormat="1" ht="88.5" customHeight="1">
      <c r="A219" s="428" t="s">
        <v>2312</v>
      </c>
      <c r="B219" s="428" t="s">
        <v>2305</v>
      </c>
      <c r="C219" s="428" t="s">
        <v>2313</v>
      </c>
      <c r="D219" s="364" t="s">
        <v>535</v>
      </c>
      <c r="E219" s="365" t="s">
        <v>536</v>
      </c>
      <c r="F219" s="383" t="s">
        <v>2692</v>
      </c>
      <c r="G219" s="376" t="s">
        <v>48</v>
      </c>
      <c r="H219" s="376" t="s">
        <v>48</v>
      </c>
      <c r="I219" s="376" t="s">
        <v>48</v>
      </c>
      <c r="J219" s="383" t="s">
        <v>2644</v>
      </c>
      <c r="K219" s="437" t="s">
        <v>537</v>
      </c>
      <c r="L219" s="434" t="s">
        <v>51</v>
      </c>
      <c r="M219" s="434" t="s">
        <v>80</v>
      </c>
      <c r="N219" s="434" t="s">
        <v>438</v>
      </c>
      <c r="O219" s="426" t="b">
        <v>1</v>
      </c>
      <c r="P219" s="426" t="b">
        <v>1</v>
      </c>
      <c r="Q219" s="426" t="b">
        <v>1</v>
      </c>
      <c r="R219" s="426" t="b">
        <v>1</v>
      </c>
      <c r="S219" s="458" t="s">
        <v>2582</v>
      </c>
      <c r="T219" s="489"/>
      <c r="U219" s="436"/>
      <c r="V219" s="436"/>
      <c r="W219" s="436"/>
      <c r="X219" s="436"/>
      <c r="Y219" s="436"/>
      <c r="Z219" s="436"/>
      <c r="AA219" s="436"/>
      <c r="AB219" s="436"/>
      <c r="AC219" s="436"/>
      <c r="AD219" s="436"/>
      <c r="AE219" s="436"/>
      <c r="AF219" s="436"/>
      <c r="AG219" s="436"/>
      <c r="AH219" s="436"/>
    </row>
    <row r="220" spans="1:34" s="371" customFormat="1" ht="80" customHeight="1">
      <c r="A220" s="415" t="s">
        <v>538</v>
      </c>
      <c r="B220" s="415" t="s">
        <v>529</v>
      </c>
      <c r="C220" s="415" t="s">
        <v>2314</v>
      </c>
      <c r="D220" s="364" t="s">
        <v>539</v>
      </c>
      <c r="E220" s="365" t="s">
        <v>540</v>
      </c>
      <c r="F220" s="365" t="s">
        <v>2315</v>
      </c>
      <c r="G220" s="376" t="s">
        <v>48</v>
      </c>
      <c r="H220" s="376" t="s">
        <v>48</v>
      </c>
      <c r="I220" s="376" t="s">
        <v>48</v>
      </c>
      <c r="J220" s="364" t="s">
        <v>2316</v>
      </c>
      <c r="K220" s="437" t="s">
        <v>541</v>
      </c>
      <c r="L220" s="425" t="s">
        <v>51</v>
      </c>
      <c r="M220" s="425" t="s">
        <v>80</v>
      </c>
      <c r="N220" s="425" t="s">
        <v>74</v>
      </c>
      <c r="O220" s="426" t="b">
        <v>1</v>
      </c>
      <c r="P220" s="434"/>
      <c r="Q220" s="426" t="b">
        <v>1</v>
      </c>
      <c r="R220" s="434"/>
      <c r="S220" s="457" t="s">
        <v>2138</v>
      </c>
      <c r="T220" s="489" t="s">
        <v>54</v>
      </c>
      <c r="U220" s="427"/>
      <c r="V220" s="427"/>
      <c r="W220" s="427"/>
      <c r="X220" s="427"/>
      <c r="Y220" s="427"/>
      <c r="Z220" s="427"/>
      <c r="AA220" s="427"/>
      <c r="AB220" s="427"/>
      <c r="AC220" s="427"/>
      <c r="AD220" s="427"/>
      <c r="AE220" s="427"/>
      <c r="AF220" s="427"/>
      <c r="AG220" s="427"/>
      <c r="AH220" s="427"/>
    </row>
    <row r="221" spans="1:34" s="371" customFormat="1" ht="69.95" customHeight="1">
      <c r="A221" s="428" t="s">
        <v>2317</v>
      </c>
      <c r="B221" s="428" t="s">
        <v>2305</v>
      </c>
      <c r="C221" s="428" t="s">
        <v>2318</v>
      </c>
      <c r="D221" s="364" t="s">
        <v>539</v>
      </c>
      <c r="E221" s="365" t="s">
        <v>540</v>
      </c>
      <c r="F221" s="430" t="s">
        <v>2693</v>
      </c>
      <c r="G221" s="376" t="s">
        <v>48</v>
      </c>
      <c r="H221" s="376" t="s">
        <v>48</v>
      </c>
      <c r="I221" s="376" t="s">
        <v>48</v>
      </c>
      <c r="J221" s="383" t="s">
        <v>2645</v>
      </c>
      <c r="K221" s="437" t="s">
        <v>541</v>
      </c>
      <c r="L221" s="425" t="s">
        <v>51</v>
      </c>
      <c r="M221" s="425" t="s">
        <v>80</v>
      </c>
      <c r="N221" s="425" t="s">
        <v>74</v>
      </c>
      <c r="O221" s="426" t="b">
        <v>1</v>
      </c>
      <c r="P221" s="434"/>
      <c r="Q221" s="426" t="b">
        <v>1</v>
      </c>
      <c r="R221" s="434"/>
      <c r="S221" s="457" t="s">
        <v>2582</v>
      </c>
      <c r="T221" s="489"/>
      <c r="U221" s="427"/>
      <c r="V221" s="427"/>
      <c r="W221" s="427"/>
      <c r="X221" s="427"/>
      <c r="Y221" s="427"/>
      <c r="Z221" s="427"/>
      <c r="AA221" s="427"/>
      <c r="AB221" s="427"/>
      <c r="AC221" s="427"/>
      <c r="AD221" s="427"/>
      <c r="AE221" s="427"/>
      <c r="AF221" s="427"/>
      <c r="AG221" s="427"/>
      <c r="AH221" s="427"/>
    </row>
    <row r="222" spans="1:34" s="371" customFormat="1" ht="92.75" customHeight="1">
      <c r="A222" s="415" t="s">
        <v>542</v>
      </c>
      <c r="B222" s="415" t="s">
        <v>543</v>
      </c>
      <c r="C222" s="415" t="s">
        <v>2319</v>
      </c>
      <c r="D222" s="364" t="s">
        <v>544</v>
      </c>
      <c r="E222" s="365" t="s">
        <v>272</v>
      </c>
      <c r="F222" s="365" t="s">
        <v>2320</v>
      </c>
      <c r="G222" s="376" t="s">
        <v>65</v>
      </c>
      <c r="H222" s="376" t="s">
        <v>65</v>
      </c>
      <c r="I222" s="376" t="s">
        <v>65</v>
      </c>
      <c r="J222" s="364" t="s">
        <v>2321</v>
      </c>
      <c r="K222" s="437" t="s">
        <v>545</v>
      </c>
      <c r="L222" s="434" t="s">
        <v>51</v>
      </c>
      <c r="M222" s="434" t="s">
        <v>80</v>
      </c>
      <c r="N222" s="434" t="s">
        <v>438</v>
      </c>
      <c r="O222" s="426" t="b">
        <v>1</v>
      </c>
      <c r="P222" s="426" t="b">
        <v>1</v>
      </c>
      <c r="Q222" s="426" t="b">
        <v>1</v>
      </c>
      <c r="R222" s="426" t="b">
        <v>1</v>
      </c>
      <c r="S222" s="457" t="s">
        <v>2138</v>
      </c>
      <c r="T222" s="489" t="s">
        <v>54</v>
      </c>
      <c r="U222" s="427"/>
      <c r="V222" s="427"/>
      <c r="W222" s="427"/>
      <c r="X222" s="427"/>
      <c r="Y222" s="427"/>
      <c r="Z222" s="427"/>
      <c r="AA222" s="427"/>
      <c r="AB222" s="427"/>
      <c r="AC222" s="427"/>
      <c r="AD222" s="427"/>
      <c r="AE222" s="427"/>
      <c r="AF222" s="427"/>
      <c r="AG222" s="427"/>
      <c r="AH222" s="427"/>
    </row>
    <row r="223" spans="1:34" s="371" customFormat="1" ht="73.5" customHeight="1">
      <c r="A223" s="428" t="s">
        <v>2322</v>
      </c>
      <c r="B223" s="428" t="s">
        <v>2323</v>
      </c>
      <c r="C223" s="428" t="s">
        <v>2324</v>
      </c>
      <c r="D223" s="364" t="s">
        <v>544</v>
      </c>
      <c r="E223" s="365" t="s">
        <v>272</v>
      </c>
      <c r="F223" s="430" t="s">
        <v>2694</v>
      </c>
      <c r="G223" s="376" t="s">
        <v>65</v>
      </c>
      <c r="H223" s="376" t="s">
        <v>65</v>
      </c>
      <c r="I223" s="376" t="s">
        <v>65</v>
      </c>
      <c r="J223" s="383" t="s">
        <v>2695</v>
      </c>
      <c r="K223" s="437" t="s">
        <v>545</v>
      </c>
      <c r="L223" s="434" t="s">
        <v>51</v>
      </c>
      <c r="M223" s="434" t="s">
        <v>80</v>
      </c>
      <c r="N223" s="434" t="s">
        <v>438</v>
      </c>
      <c r="O223" s="426" t="b">
        <v>1</v>
      </c>
      <c r="P223" s="426" t="b">
        <v>1</v>
      </c>
      <c r="Q223" s="426" t="b">
        <v>1</v>
      </c>
      <c r="R223" s="426" t="b">
        <v>1</v>
      </c>
      <c r="S223" s="457" t="s">
        <v>2582</v>
      </c>
      <c r="T223" s="489"/>
      <c r="U223" s="427"/>
      <c r="V223" s="427"/>
      <c r="W223" s="427"/>
      <c r="X223" s="427"/>
      <c r="Y223" s="427"/>
      <c r="Z223" s="427"/>
      <c r="AA223" s="427"/>
      <c r="AB223" s="427"/>
      <c r="AC223" s="427"/>
      <c r="AD223" s="427"/>
      <c r="AE223" s="427"/>
      <c r="AF223" s="427"/>
      <c r="AG223" s="427"/>
      <c r="AH223" s="427"/>
    </row>
    <row r="224" spans="1:34" s="371" customFormat="1" ht="186" customHeight="1">
      <c r="A224" s="415" t="s">
        <v>546</v>
      </c>
      <c r="B224" s="415" t="s">
        <v>543</v>
      </c>
      <c r="C224" s="415" t="s">
        <v>2325</v>
      </c>
      <c r="D224" s="364" t="s">
        <v>547</v>
      </c>
      <c r="E224" s="365" t="s">
        <v>548</v>
      </c>
      <c r="F224" s="365" t="s">
        <v>2326</v>
      </c>
      <c r="G224" s="366" t="s">
        <v>65</v>
      </c>
      <c r="H224" s="366" t="s">
        <v>65</v>
      </c>
      <c r="I224" s="366" t="s">
        <v>65</v>
      </c>
      <c r="J224" s="364" t="s">
        <v>2327</v>
      </c>
      <c r="K224" s="442" t="s">
        <v>549</v>
      </c>
      <c r="L224" s="434" t="s">
        <v>51</v>
      </c>
      <c r="M224" s="434" t="s">
        <v>80</v>
      </c>
      <c r="N224" s="434" t="s">
        <v>438</v>
      </c>
      <c r="O224" s="426" t="b">
        <v>1</v>
      </c>
      <c r="P224" s="426" t="b">
        <v>1</v>
      </c>
      <c r="Q224" s="426" t="b">
        <v>1</v>
      </c>
      <c r="R224" s="426" t="b">
        <v>1</v>
      </c>
      <c r="S224" s="457" t="s">
        <v>2138</v>
      </c>
      <c r="T224" s="489" t="s">
        <v>54</v>
      </c>
      <c r="U224" s="427"/>
      <c r="V224" s="427"/>
      <c r="W224" s="427"/>
      <c r="X224" s="427"/>
      <c r="Y224" s="427"/>
      <c r="Z224" s="427"/>
      <c r="AA224" s="427"/>
      <c r="AB224" s="427"/>
      <c r="AC224" s="427"/>
      <c r="AD224" s="427"/>
      <c r="AE224" s="427"/>
      <c r="AF224" s="427"/>
      <c r="AG224" s="427"/>
      <c r="AH224" s="427"/>
    </row>
    <row r="225" spans="1:34" s="371" customFormat="1" ht="177" customHeight="1">
      <c r="A225" s="428" t="s">
        <v>2328</v>
      </c>
      <c r="B225" s="428" t="s">
        <v>2323</v>
      </c>
      <c r="C225" s="428" t="s">
        <v>2329</v>
      </c>
      <c r="D225" s="364" t="s">
        <v>547</v>
      </c>
      <c r="E225" s="365" t="s">
        <v>548</v>
      </c>
      <c r="F225" s="430" t="s">
        <v>2696</v>
      </c>
      <c r="G225" s="366" t="s">
        <v>65</v>
      </c>
      <c r="H225" s="366" t="s">
        <v>65</v>
      </c>
      <c r="I225" s="366" t="s">
        <v>65</v>
      </c>
      <c r="J225" s="383" t="s">
        <v>2846</v>
      </c>
      <c r="K225" s="442" t="s">
        <v>549</v>
      </c>
      <c r="L225" s="434" t="s">
        <v>51</v>
      </c>
      <c r="M225" s="434" t="s">
        <v>80</v>
      </c>
      <c r="N225" s="434" t="s">
        <v>438</v>
      </c>
      <c r="O225" s="426" t="b">
        <v>1</v>
      </c>
      <c r="P225" s="426" t="b">
        <v>1</v>
      </c>
      <c r="Q225" s="426" t="b">
        <v>1</v>
      </c>
      <c r="R225" s="426" t="b">
        <v>1</v>
      </c>
      <c r="S225" s="457" t="s">
        <v>2582</v>
      </c>
      <c r="T225" s="489"/>
      <c r="U225" s="427"/>
      <c r="V225" s="427"/>
      <c r="W225" s="427"/>
      <c r="X225" s="427"/>
      <c r="Y225" s="427"/>
      <c r="Z225" s="427"/>
      <c r="AA225" s="427"/>
      <c r="AB225" s="427"/>
      <c r="AC225" s="427"/>
      <c r="AD225" s="427"/>
      <c r="AE225" s="427"/>
      <c r="AF225" s="427"/>
      <c r="AG225" s="427"/>
      <c r="AH225" s="427"/>
    </row>
    <row r="226" spans="1:34" s="371" customFormat="1" ht="50" customHeight="1">
      <c r="A226" s="415" t="s">
        <v>550</v>
      </c>
      <c r="B226" s="415" t="s">
        <v>543</v>
      </c>
      <c r="C226" s="415" t="s">
        <v>2330</v>
      </c>
      <c r="D226" s="364" t="s">
        <v>551</v>
      </c>
      <c r="E226" s="365" t="s">
        <v>76</v>
      </c>
      <c r="F226" s="365" t="s">
        <v>2331</v>
      </c>
      <c r="G226" s="366" t="s">
        <v>48</v>
      </c>
      <c r="H226" s="366" t="s">
        <v>48</v>
      </c>
      <c r="I226" s="366" t="s">
        <v>48</v>
      </c>
      <c r="J226" s="364" t="s">
        <v>2332</v>
      </c>
      <c r="K226" s="442" t="s">
        <v>552</v>
      </c>
      <c r="L226" s="425" t="s">
        <v>51</v>
      </c>
      <c r="M226" s="425" t="s">
        <v>52</v>
      </c>
      <c r="N226" s="425" t="s">
        <v>438</v>
      </c>
      <c r="O226" s="426" t="b">
        <v>1</v>
      </c>
      <c r="P226" s="426" t="b">
        <v>1</v>
      </c>
      <c r="Q226" s="426" t="b">
        <v>1</v>
      </c>
      <c r="R226" s="426" t="b">
        <v>1</v>
      </c>
      <c r="S226" s="457" t="s">
        <v>2138</v>
      </c>
      <c r="T226" s="489" t="s">
        <v>54</v>
      </c>
      <c r="U226" s="427"/>
      <c r="V226" s="427"/>
      <c r="W226" s="427"/>
      <c r="X226" s="427"/>
      <c r="Y226" s="427"/>
      <c r="Z226" s="427"/>
      <c r="AA226" s="427"/>
      <c r="AB226" s="427"/>
      <c r="AC226" s="427"/>
      <c r="AD226" s="427"/>
      <c r="AE226" s="427"/>
      <c r="AF226" s="427"/>
      <c r="AG226" s="427"/>
      <c r="AH226" s="427"/>
    </row>
    <row r="227" spans="1:34" s="371" customFormat="1" ht="139.15">
      <c r="A227" s="428" t="s">
        <v>2333</v>
      </c>
      <c r="B227" s="428" t="s">
        <v>2323</v>
      </c>
      <c r="C227" s="428" t="s">
        <v>2334</v>
      </c>
      <c r="D227" s="364" t="s">
        <v>551</v>
      </c>
      <c r="E227" s="365" t="s">
        <v>76</v>
      </c>
      <c r="F227" s="430" t="s">
        <v>2697</v>
      </c>
      <c r="G227" s="366" t="s">
        <v>48</v>
      </c>
      <c r="H227" s="366" t="s">
        <v>48</v>
      </c>
      <c r="I227" s="366" t="s">
        <v>48</v>
      </c>
      <c r="J227" s="383" t="s">
        <v>2698</v>
      </c>
      <c r="K227" s="442" t="s">
        <v>552</v>
      </c>
      <c r="L227" s="425" t="s">
        <v>51</v>
      </c>
      <c r="M227" s="425" t="s">
        <v>52</v>
      </c>
      <c r="N227" s="425" t="s">
        <v>438</v>
      </c>
      <c r="O227" s="426" t="b">
        <v>1</v>
      </c>
      <c r="P227" s="426" t="b">
        <v>1</v>
      </c>
      <c r="Q227" s="426" t="b">
        <v>1</v>
      </c>
      <c r="R227" s="426" t="b">
        <v>1</v>
      </c>
      <c r="S227" s="457" t="s">
        <v>2582</v>
      </c>
      <c r="T227" s="489"/>
      <c r="U227" s="427"/>
      <c r="V227" s="427"/>
      <c r="W227" s="427"/>
      <c r="X227" s="427"/>
      <c r="Y227" s="427"/>
      <c r="Z227" s="427"/>
      <c r="AA227" s="427"/>
      <c r="AB227" s="427"/>
      <c r="AC227" s="427"/>
      <c r="AD227" s="427"/>
      <c r="AE227" s="427"/>
      <c r="AF227" s="427"/>
      <c r="AG227" s="427"/>
      <c r="AH227" s="427"/>
    </row>
    <row r="228" spans="1:34" s="371" customFormat="1" ht="50" customHeight="1">
      <c r="A228" s="415" t="s">
        <v>553</v>
      </c>
      <c r="B228" s="415" t="s">
        <v>2335</v>
      </c>
      <c r="C228" s="415" t="s">
        <v>2336</v>
      </c>
      <c r="D228" s="364" t="s">
        <v>555</v>
      </c>
      <c r="E228" s="365"/>
      <c r="F228" s="365" t="s">
        <v>2337</v>
      </c>
      <c r="G228" s="376" t="s">
        <v>72</v>
      </c>
      <c r="H228" s="376" t="s">
        <v>65</v>
      </c>
      <c r="I228" s="376" t="s">
        <v>65</v>
      </c>
      <c r="J228" s="364" t="s">
        <v>2338</v>
      </c>
      <c r="K228" s="440" t="s">
        <v>556</v>
      </c>
      <c r="L228" s="434" t="s">
        <v>51</v>
      </c>
      <c r="M228" s="425" t="s">
        <v>80</v>
      </c>
      <c r="N228" s="425" t="s">
        <v>74</v>
      </c>
      <c r="O228" s="426" t="b">
        <v>1</v>
      </c>
      <c r="P228" s="434"/>
      <c r="Q228" s="434"/>
      <c r="R228" s="434"/>
      <c r="S228" s="457" t="s">
        <v>2138</v>
      </c>
      <c r="T228" s="489" t="s">
        <v>94</v>
      </c>
      <c r="U228" s="427"/>
      <c r="V228" s="427"/>
      <c r="W228" s="427"/>
      <c r="X228" s="427"/>
      <c r="Y228" s="427"/>
      <c r="Z228" s="427"/>
      <c r="AA228" s="427"/>
      <c r="AB228" s="427"/>
      <c r="AC228" s="427"/>
      <c r="AD228" s="427"/>
      <c r="AE228" s="427"/>
      <c r="AF228" s="427"/>
      <c r="AG228" s="427"/>
      <c r="AH228" s="427"/>
    </row>
    <row r="229" spans="1:34" s="371" customFormat="1" ht="50" customHeight="1">
      <c r="A229" s="428" t="s">
        <v>2612</v>
      </c>
      <c r="B229" s="428" t="s">
        <v>2508</v>
      </c>
      <c r="C229" s="428" t="s">
        <v>2339</v>
      </c>
      <c r="D229" s="364" t="s">
        <v>555</v>
      </c>
      <c r="E229" s="424"/>
      <c r="F229" s="430" t="s">
        <v>2340</v>
      </c>
      <c r="G229" s="376" t="s">
        <v>72</v>
      </c>
      <c r="H229" s="376" t="s">
        <v>65</v>
      </c>
      <c r="I229" s="376" t="s">
        <v>65</v>
      </c>
      <c r="J229" s="383" t="s">
        <v>2646</v>
      </c>
      <c r="K229" s="440" t="s">
        <v>556</v>
      </c>
      <c r="L229" s="434" t="s">
        <v>51</v>
      </c>
      <c r="M229" s="425" t="s">
        <v>80</v>
      </c>
      <c r="N229" s="425" t="s">
        <v>74</v>
      </c>
      <c r="O229" s="426" t="b">
        <v>1</v>
      </c>
      <c r="P229" s="434"/>
      <c r="Q229" s="434"/>
      <c r="R229" s="434"/>
      <c r="S229" s="457" t="s">
        <v>2144</v>
      </c>
      <c r="T229" s="489"/>
      <c r="U229" s="427"/>
      <c r="V229" s="427"/>
      <c r="W229" s="427"/>
      <c r="X229" s="427"/>
      <c r="Y229" s="427"/>
      <c r="Z229" s="427"/>
      <c r="AA229" s="427"/>
      <c r="AB229" s="427"/>
      <c r="AC229" s="427"/>
      <c r="AD229" s="427"/>
      <c r="AE229" s="427"/>
      <c r="AF229" s="427"/>
      <c r="AG229" s="427"/>
      <c r="AH229" s="427"/>
    </row>
    <row r="230" spans="1:34" s="371" customFormat="1" ht="66.75" customHeight="1">
      <c r="A230" s="415" t="s">
        <v>553</v>
      </c>
      <c r="B230" s="415" t="s">
        <v>117</v>
      </c>
      <c r="C230" s="415" t="s">
        <v>2857</v>
      </c>
      <c r="D230" s="364" t="s">
        <v>557</v>
      </c>
      <c r="E230" s="365"/>
      <c r="F230" s="365" t="s">
        <v>2341</v>
      </c>
      <c r="G230" s="376" t="s">
        <v>72</v>
      </c>
      <c r="H230" s="376" t="s">
        <v>65</v>
      </c>
      <c r="I230" s="376" t="s">
        <v>65</v>
      </c>
      <c r="J230" s="364" t="s">
        <v>2342</v>
      </c>
      <c r="K230" s="440" t="s">
        <v>558</v>
      </c>
      <c r="L230" s="434" t="s">
        <v>60</v>
      </c>
      <c r="M230" s="434" t="s">
        <v>52</v>
      </c>
      <c r="N230" s="434" t="s">
        <v>53</v>
      </c>
      <c r="O230" s="426" t="b">
        <v>1</v>
      </c>
      <c r="P230" s="434"/>
      <c r="Q230" s="434"/>
      <c r="R230" s="434"/>
      <c r="S230" s="457" t="s">
        <v>2138</v>
      </c>
      <c r="T230" s="489" t="s">
        <v>94</v>
      </c>
      <c r="U230" s="427"/>
      <c r="V230" s="427"/>
      <c r="W230" s="427"/>
      <c r="X230" s="427"/>
      <c r="Y230" s="427"/>
      <c r="Z230" s="427"/>
      <c r="AA230" s="427"/>
      <c r="AB230" s="427"/>
      <c r="AC230" s="427"/>
      <c r="AD230" s="427"/>
      <c r="AE230" s="427"/>
      <c r="AF230" s="427"/>
      <c r="AG230" s="427"/>
      <c r="AH230" s="427"/>
    </row>
    <row r="231" spans="1:34" s="371" customFormat="1" ht="66.75" customHeight="1">
      <c r="A231" s="443" t="s">
        <v>2612</v>
      </c>
      <c r="B231" s="443" t="s">
        <v>2508</v>
      </c>
      <c r="C231" s="428" t="s">
        <v>2339</v>
      </c>
      <c r="D231" s="364" t="s">
        <v>557</v>
      </c>
      <c r="E231" s="365"/>
      <c r="F231" s="430" t="s">
        <v>2699</v>
      </c>
      <c r="G231" s="376" t="s">
        <v>72</v>
      </c>
      <c r="H231" s="376" t="s">
        <v>65</v>
      </c>
      <c r="I231" s="376" t="s">
        <v>65</v>
      </c>
      <c r="J231" s="383" t="s">
        <v>2647</v>
      </c>
      <c r="K231" s="440" t="s">
        <v>558</v>
      </c>
      <c r="L231" s="434" t="s">
        <v>60</v>
      </c>
      <c r="M231" s="434" t="s">
        <v>52</v>
      </c>
      <c r="N231" s="434" t="s">
        <v>53</v>
      </c>
      <c r="O231" s="426" t="b">
        <v>1</v>
      </c>
      <c r="P231" s="434"/>
      <c r="Q231" s="434"/>
      <c r="R231" s="434"/>
      <c r="S231" s="457" t="s">
        <v>2582</v>
      </c>
      <c r="T231" s="489"/>
      <c r="U231" s="427"/>
      <c r="V231" s="427"/>
      <c r="W231" s="427"/>
      <c r="X231" s="427"/>
      <c r="Y231" s="427"/>
      <c r="Z231" s="427"/>
      <c r="AA231" s="427"/>
      <c r="AB231" s="427"/>
      <c r="AC231" s="427"/>
      <c r="AD231" s="427"/>
      <c r="AE231" s="427"/>
      <c r="AF231" s="427"/>
      <c r="AG231" s="427"/>
      <c r="AH231" s="427"/>
    </row>
    <row r="232" spans="1:34" s="371" customFormat="1" ht="72" customHeight="1">
      <c r="A232" s="363" t="s">
        <v>553</v>
      </c>
      <c r="B232" s="364" t="s">
        <v>117</v>
      </c>
      <c r="C232" s="364" t="s">
        <v>554</v>
      </c>
      <c r="D232" s="364" t="s">
        <v>559</v>
      </c>
      <c r="E232" s="365"/>
      <c r="F232" s="365" t="s">
        <v>560</v>
      </c>
      <c r="G232" s="376" t="s">
        <v>72</v>
      </c>
      <c r="H232" s="376" t="s">
        <v>65</v>
      </c>
      <c r="I232" s="376" t="s">
        <v>65</v>
      </c>
      <c r="J232" s="364" t="s">
        <v>561</v>
      </c>
      <c r="K232" s="367" t="s">
        <v>562</v>
      </c>
      <c r="L232" s="379" t="s">
        <v>60</v>
      </c>
      <c r="M232" s="379" t="s">
        <v>52</v>
      </c>
      <c r="N232" s="379" t="s">
        <v>53</v>
      </c>
      <c r="O232" s="369" t="b">
        <v>1</v>
      </c>
      <c r="P232" s="379"/>
      <c r="Q232" s="379"/>
      <c r="R232" s="379"/>
      <c r="S232" s="453" t="s">
        <v>2138</v>
      </c>
      <c r="T232" s="486" t="s">
        <v>94</v>
      </c>
      <c r="U232" s="370"/>
      <c r="V232" s="370"/>
      <c r="W232" s="370"/>
      <c r="X232" s="370"/>
      <c r="Y232" s="370"/>
      <c r="Z232" s="370"/>
      <c r="AA232" s="370"/>
      <c r="AB232" s="370"/>
      <c r="AC232" s="370"/>
      <c r="AD232" s="370"/>
      <c r="AE232" s="370"/>
      <c r="AF232" s="370"/>
      <c r="AG232" s="370"/>
      <c r="AH232" s="370"/>
    </row>
    <row r="233" spans="1:34" s="371" customFormat="1" ht="83" customHeight="1">
      <c r="A233" s="402" t="s">
        <v>2700</v>
      </c>
      <c r="B233" s="395" t="s">
        <v>2140</v>
      </c>
      <c r="C233" s="395" t="s">
        <v>2141</v>
      </c>
      <c r="D233" s="364" t="s">
        <v>559</v>
      </c>
      <c r="E233" s="365"/>
      <c r="F233" s="393" t="s">
        <v>2142</v>
      </c>
      <c r="G233" s="444" t="s">
        <v>72</v>
      </c>
      <c r="H233" s="444" t="s">
        <v>65</v>
      </c>
      <c r="I233" s="444" t="s">
        <v>65</v>
      </c>
      <c r="J233" s="373" t="s">
        <v>2143</v>
      </c>
      <c r="K233" s="367" t="s">
        <v>562</v>
      </c>
      <c r="L233" s="379" t="s">
        <v>60</v>
      </c>
      <c r="M233" s="379" t="s">
        <v>52</v>
      </c>
      <c r="N233" s="379" t="s">
        <v>53</v>
      </c>
      <c r="O233" s="369" t="b">
        <v>1</v>
      </c>
      <c r="P233" s="379"/>
      <c r="Q233" s="379"/>
      <c r="R233" s="379"/>
      <c r="S233" s="453" t="s">
        <v>2144</v>
      </c>
      <c r="T233" s="490"/>
      <c r="U233" s="370"/>
      <c r="V233" s="370"/>
      <c r="W233" s="370"/>
      <c r="X233" s="370"/>
      <c r="Y233" s="370"/>
      <c r="Z233" s="370"/>
      <c r="AA233" s="370"/>
      <c r="AB233" s="370"/>
      <c r="AC233" s="370"/>
      <c r="AD233" s="370"/>
      <c r="AE233" s="370"/>
      <c r="AF233" s="370"/>
      <c r="AG233" s="370"/>
      <c r="AH233" s="370"/>
    </row>
    <row r="234" spans="1:34" s="371" customFormat="1" ht="66" customHeight="1">
      <c r="A234" s="363" t="s">
        <v>563</v>
      </c>
      <c r="B234" s="364" t="s">
        <v>117</v>
      </c>
      <c r="C234" s="364" t="s">
        <v>564</v>
      </c>
      <c r="D234" s="364" t="s">
        <v>565</v>
      </c>
      <c r="E234" s="365" t="s">
        <v>566</v>
      </c>
      <c r="F234" s="365" t="s">
        <v>567</v>
      </c>
      <c r="G234" s="376" t="s">
        <v>48</v>
      </c>
      <c r="H234" s="376" t="s">
        <v>48</v>
      </c>
      <c r="I234" s="376" t="s">
        <v>48</v>
      </c>
      <c r="J234" s="364" t="s">
        <v>2145</v>
      </c>
      <c r="K234" s="394" t="s">
        <v>568</v>
      </c>
      <c r="L234" s="368" t="s">
        <v>51</v>
      </c>
      <c r="M234" s="368" t="s">
        <v>52</v>
      </c>
      <c r="N234" s="368" t="s">
        <v>53</v>
      </c>
      <c r="O234" s="369" t="b">
        <v>1</v>
      </c>
      <c r="P234" s="379"/>
      <c r="Q234" s="368"/>
      <c r="R234" s="368"/>
      <c r="S234" s="454" t="s">
        <v>2138</v>
      </c>
      <c r="T234" s="485" t="s">
        <v>2855</v>
      </c>
      <c r="U234" s="377"/>
      <c r="V234" s="377"/>
      <c r="W234" s="377"/>
      <c r="X234" s="377"/>
      <c r="Y234" s="377"/>
      <c r="Z234" s="377"/>
      <c r="AA234" s="377"/>
      <c r="AB234" s="377"/>
      <c r="AC234" s="377"/>
      <c r="AD234" s="377"/>
      <c r="AE234" s="377"/>
      <c r="AF234" s="377"/>
      <c r="AG234" s="377"/>
      <c r="AH234" s="377"/>
    </row>
    <row r="235" spans="1:34" s="371" customFormat="1" ht="86" customHeight="1">
      <c r="A235" s="402" t="s">
        <v>2703</v>
      </c>
      <c r="B235" s="395" t="s">
        <v>2140</v>
      </c>
      <c r="C235" s="395" t="s">
        <v>2146</v>
      </c>
      <c r="D235" s="364" t="s">
        <v>565</v>
      </c>
      <c r="E235" s="365" t="s">
        <v>566</v>
      </c>
      <c r="F235" s="445" t="s">
        <v>2702</v>
      </c>
      <c r="G235" s="376" t="s">
        <v>48</v>
      </c>
      <c r="H235" s="376" t="s">
        <v>48</v>
      </c>
      <c r="I235" s="376" t="s">
        <v>48</v>
      </c>
      <c r="J235" s="395" t="s">
        <v>2701</v>
      </c>
      <c r="K235" s="394" t="s">
        <v>568</v>
      </c>
      <c r="L235" s="368" t="s">
        <v>51</v>
      </c>
      <c r="M235" s="368" t="s">
        <v>52</v>
      </c>
      <c r="N235" s="368" t="s">
        <v>53</v>
      </c>
      <c r="O235" s="369" t="b">
        <v>1</v>
      </c>
      <c r="P235" s="379"/>
      <c r="Q235" s="368"/>
      <c r="R235" s="368"/>
      <c r="S235" s="454" t="s">
        <v>2144</v>
      </c>
      <c r="T235" s="491"/>
      <c r="U235" s="377"/>
      <c r="V235" s="377"/>
      <c r="W235" s="377"/>
      <c r="X235" s="377"/>
      <c r="Y235" s="377"/>
      <c r="Z235" s="377"/>
      <c r="AA235" s="377"/>
      <c r="AB235" s="377"/>
      <c r="AC235" s="377"/>
      <c r="AD235" s="377"/>
      <c r="AE235" s="377"/>
      <c r="AF235" s="377"/>
      <c r="AG235" s="377"/>
      <c r="AH235" s="377"/>
    </row>
    <row r="236" spans="1:34" s="371" customFormat="1" ht="64.5" customHeight="1">
      <c r="A236" s="363" t="s">
        <v>553</v>
      </c>
      <c r="B236" s="364" t="s">
        <v>117</v>
      </c>
      <c r="C236" s="364" t="s">
        <v>554</v>
      </c>
      <c r="D236" s="364" t="s">
        <v>569</v>
      </c>
      <c r="E236" s="365" t="s">
        <v>165</v>
      </c>
      <c r="F236" s="365" t="s">
        <v>2147</v>
      </c>
      <c r="G236" s="376" t="s">
        <v>48</v>
      </c>
      <c r="H236" s="376" t="s">
        <v>48</v>
      </c>
      <c r="I236" s="376" t="s">
        <v>48</v>
      </c>
      <c r="J236" s="364" t="s">
        <v>570</v>
      </c>
      <c r="K236" s="364"/>
      <c r="L236" s="379" t="s">
        <v>60</v>
      </c>
      <c r="M236" s="379" t="s">
        <v>52</v>
      </c>
      <c r="N236" s="368" t="s">
        <v>53</v>
      </c>
      <c r="O236" s="369" t="b">
        <v>1</v>
      </c>
      <c r="P236" s="379"/>
      <c r="Q236" s="379"/>
      <c r="R236" s="379"/>
      <c r="S236" s="453" t="s">
        <v>2138</v>
      </c>
      <c r="T236" s="486" t="s">
        <v>94</v>
      </c>
      <c r="U236" s="370"/>
      <c r="V236" s="370"/>
      <c r="W236" s="370"/>
      <c r="X236" s="370"/>
      <c r="Y236" s="370"/>
      <c r="Z236" s="370"/>
      <c r="AA236" s="370"/>
      <c r="AB236" s="370"/>
      <c r="AC236" s="370"/>
      <c r="AD236" s="370"/>
      <c r="AE236" s="370"/>
      <c r="AF236" s="370"/>
      <c r="AG236" s="370"/>
      <c r="AH236" s="370"/>
    </row>
    <row r="237" spans="1:34" s="371" customFormat="1" ht="53.75" customHeight="1">
      <c r="A237" s="402" t="s">
        <v>2700</v>
      </c>
      <c r="B237" s="395" t="s">
        <v>2140</v>
      </c>
      <c r="C237" s="395" t="s">
        <v>2141</v>
      </c>
      <c r="D237" s="364" t="s">
        <v>569</v>
      </c>
      <c r="E237" s="365" t="s">
        <v>165</v>
      </c>
      <c r="F237" s="374" t="s">
        <v>2704</v>
      </c>
      <c r="G237" s="376" t="s">
        <v>48</v>
      </c>
      <c r="H237" s="376" t="s">
        <v>48</v>
      </c>
      <c r="I237" s="376" t="s">
        <v>48</v>
      </c>
      <c r="J237" s="395" t="s">
        <v>2148</v>
      </c>
      <c r="K237" s="364"/>
      <c r="L237" s="379" t="s">
        <v>60</v>
      </c>
      <c r="M237" s="379" t="s">
        <v>52</v>
      </c>
      <c r="N237" s="368" t="s">
        <v>53</v>
      </c>
      <c r="O237" s="369" t="b">
        <v>1</v>
      </c>
      <c r="P237" s="379"/>
      <c r="Q237" s="379"/>
      <c r="R237" s="379"/>
      <c r="S237" s="453" t="s">
        <v>2144</v>
      </c>
      <c r="T237" s="492"/>
      <c r="U237" s="370"/>
      <c r="V237" s="370"/>
      <c r="W237" s="370"/>
      <c r="X237" s="370"/>
      <c r="Y237" s="370"/>
      <c r="Z237" s="370"/>
      <c r="AA237" s="370"/>
      <c r="AB237" s="370"/>
      <c r="AC237" s="370"/>
      <c r="AD237" s="370"/>
      <c r="AE237" s="370"/>
      <c r="AF237" s="370"/>
      <c r="AG237" s="370"/>
      <c r="AH237" s="370"/>
    </row>
    <row r="238" spans="1:34" s="371" customFormat="1" ht="35" customHeight="1">
      <c r="A238" s="363" t="s">
        <v>553</v>
      </c>
      <c r="B238" s="364" t="s">
        <v>117</v>
      </c>
      <c r="C238" s="364" t="s">
        <v>554</v>
      </c>
      <c r="D238" s="364" t="s">
        <v>571</v>
      </c>
      <c r="E238" s="365" t="s">
        <v>572</v>
      </c>
      <c r="F238" s="365" t="s">
        <v>2149</v>
      </c>
      <c r="G238" s="376" t="s">
        <v>72</v>
      </c>
      <c r="H238" s="376" t="s">
        <v>65</v>
      </c>
      <c r="I238" s="376" t="s">
        <v>65</v>
      </c>
      <c r="J238" s="364" t="s">
        <v>573</v>
      </c>
      <c r="K238" s="394" t="s">
        <v>574</v>
      </c>
      <c r="L238" s="368" t="s">
        <v>51</v>
      </c>
      <c r="M238" s="368" t="s">
        <v>80</v>
      </c>
      <c r="N238" s="368" t="s">
        <v>53</v>
      </c>
      <c r="O238" s="369" t="b">
        <v>1</v>
      </c>
      <c r="P238" s="369" t="b">
        <v>1</v>
      </c>
      <c r="Q238" s="379"/>
      <c r="R238" s="379"/>
      <c r="S238" s="454" t="s">
        <v>2138</v>
      </c>
      <c r="T238" s="485" t="s">
        <v>94</v>
      </c>
      <c r="U238" s="377"/>
      <c r="V238" s="377"/>
      <c r="W238" s="377"/>
      <c r="X238" s="377"/>
      <c r="Y238" s="377"/>
      <c r="Z238" s="377"/>
      <c r="AA238" s="377"/>
      <c r="AB238" s="377"/>
      <c r="AC238" s="377"/>
      <c r="AD238" s="377"/>
      <c r="AE238" s="377"/>
      <c r="AF238" s="377"/>
      <c r="AG238" s="377"/>
      <c r="AH238" s="377"/>
    </row>
    <row r="239" spans="1:34" s="371" customFormat="1" ht="35" customHeight="1">
      <c r="A239" s="402" t="s">
        <v>2705</v>
      </c>
      <c r="B239" s="395" t="s">
        <v>2140</v>
      </c>
      <c r="C239" s="395" t="s">
        <v>2141</v>
      </c>
      <c r="D239" s="364" t="s">
        <v>571</v>
      </c>
      <c r="E239" s="365" t="s">
        <v>572</v>
      </c>
      <c r="F239" s="374" t="s">
        <v>2150</v>
      </c>
      <c r="G239" s="376" t="s">
        <v>72</v>
      </c>
      <c r="H239" s="376" t="s">
        <v>65</v>
      </c>
      <c r="I239" s="376" t="s">
        <v>65</v>
      </c>
      <c r="J239" s="395" t="s">
        <v>2151</v>
      </c>
      <c r="K239" s="394" t="s">
        <v>574</v>
      </c>
      <c r="L239" s="368" t="s">
        <v>51</v>
      </c>
      <c r="M239" s="368" t="s">
        <v>80</v>
      </c>
      <c r="N239" s="368" t="s">
        <v>53</v>
      </c>
      <c r="O239" s="369" t="b">
        <v>1</v>
      </c>
      <c r="P239" s="369" t="b">
        <v>1</v>
      </c>
      <c r="Q239" s="379"/>
      <c r="R239" s="379"/>
      <c r="S239" s="454" t="s">
        <v>2144</v>
      </c>
      <c r="T239" s="491"/>
      <c r="U239" s="377"/>
      <c r="V239" s="377"/>
      <c r="W239" s="377"/>
      <c r="X239" s="377"/>
      <c r="Y239" s="377"/>
      <c r="Z239" s="377"/>
      <c r="AA239" s="377"/>
      <c r="AB239" s="377"/>
      <c r="AC239" s="377"/>
      <c r="AD239" s="377"/>
      <c r="AE239" s="377"/>
      <c r="AF239" s="377"/>
      <c r="AG239" s="377"/>
      <c r="AH239" s="377"/>
    </row>
    <row r="240" spans="1:34" s="371" customFormat="1" ht="55.5" customHeight="1">
      <c r="A240" s="363" t="s">
        <v>553</v>
      </c>
      <c r="B240" s="364" t="s">
        <v>117</v>
      </c>
      <c r="C240" s="364" t="s">
        <v>554</v>
      </c>
      <c r="D240" s="364" t="s">
        <v>575</v>
      </c>
      <c r="E240" s="365"/>
      <c r="F240" s="365" t="s">
        <v>576</v>
      </c>
      <c r="G240" s="376" t="s">
        <v>72</v>
      </c>
      <c r="H240" s="376" t="s">
        <v>65</v>
      </c>
      <c r="I240" s="376" t="s">
        <v>65</v>
      </c>
      <c r="J240" s="364" t="s">
        <v>577</v>
      </c>
      <c r="K240" s="394" t="s">
        <v>578</v>
      </c>
      <c r="L240" s="379" t="s">
        <v>60</v>
      </c>
      <c r="M240" s="379" t="s">
        <v>102</v>
      </c>
      <c r="N240" s="379" t="s">
        <v>53</v>
      </c>
      <c r="O240" s="369" t="b">
        <v>1</v>
      </c>
      <c r="P240" s="379"/>
      <c r="Q240" s="379"/>
      <c r="R240" s="379"/>
      <c r="S240" s="453" t="s">
        <v>2138</v>
      </c>
      <c r="T240" s="486" t="s">
        <v>94</v>
      </c>
      <c r="U240" s="370"/>
      <c r="V240" s="370"/>
      <c r="W240" s="370"/>
      <c r="X240" s="370"/>
      <c r="Y240" s="370"/>
      <c r="Z240" s="370"/>
      <c r="AA240" s="370"/>
      <c r="AB240" s="370"/>
      <c r="AC240" s="370"/>
      <c r="AD240" s="370"/>
      <c r="AE240" s="370"/>
      <c r="AF240" s="370"/>
      <c r="AG240" s="370"/>
      <c r="AH240" s="370"/>
    </row>
    <row r="241" spans="1:34" s="371" customFormat="1" ht="55.5" customHeight="1">
      <c r="A241" s="402" t="s">
        <v>2705</v>
      </c>
      <c r="B241" s="395" t="s">
        <v>2140</v>
      </c>
      <c r="C241" s="395" t="s">
        <v>2141</v>
      </c>
      <c r="D241" s="364" t="s">
        <v>575</v>
      </c>
      <c r="E241" s="365"/>
      <c r="F241" s="374" t="s">
        <v>2706</v>
      </c>
      <c r="G241" s="376" t="s">
        <v>72</v>
      </c>
      <c r="H241" s="376" t="s">
        <v>65</v>
      </c>
      <c r="I241" s="376" t="s">
        <v>65</v>
      </c>
      <c r="J241" s="395" t="s">
        <v>2152</v>
      </c>
      <c r="K241" s="394" t="s">
        <v>578</v>
      </c>
      <c r="L241" s="379" t="s">
        <v>60</v>
      </c>
      <c r="M241" s="379" t="s">
        <v>102</v>
      </c>
      <c r="N241" s="379" t="s">
        <v>53</v>
      </c>
      <c r="O241" s="369" t="b">
        <v>1</v>
      </c>
      <c r="P241" s="379"/>
      <c r="Q241" s="379"/>
      <c r="R241" s="379"/>
      <c r="S241" s="453" t="s">
        <v>2144</v>
      </c>
      <c r="T241" s="492"/>
      <c r="U241" s="370"/>
      <c r="V241" s="370"/>
      <c r="W241" s="370"/>
      <c r="X241" s="370"/>
      <c r="Y241" s="370"/>
      <c r="Z241" s="370"/>
      <c r="AA241" s="370"/>
      <c r="AB241" s="370"/>
      <c r="AC241" s="370"/>
      <c r="AD241" s="370"/>
      <c r="AE241" s="370"/>
      <c r="AF241" s="370"/>
      <c r="AG241" s="370"/>
      <c r="AH241" s="370"/>
    </row>
    <row r="242" spans="1:34" s="371" customFormat="1" ht="99.75" customHeight="1">
      <c r="A242" s="363" t="s">
        <v>553</v>
      </c>
      <c r="B242" s="364" t="s">
        <v>117</v>
      </c>
      <c r="C242" s="364" t="s">
        <v>554</v>
      </c>
      <c r="D242" s="364" t="s">
        <v>579</v>
      </c>
      <c r="E242" s="365"/>
      <c r="F242" s="365" t="s">
        <v>580</v>
      </c>
      <c r="G242" s="376" t="s">
        <v>72</v>
      </c>
      <c r="H242" s="376" t="s">
        <v>65</v>
      </c>
      <c r="I242" s="376" t="s">
        <v>65</v>
      </c>
      <c r="J242" s="364" t="s">
        <v>581</v>
      </c>
      <c r="K242" s="394" t="s">
        <v>582</v>
      </c>
      <c r="L242" s="368" t="s">
        <v>51</v>
      </c>
      <c r="M242" s="368" t="s">
        <v>102</v>
      </c>
      <c r="N242" s="368" t="s">
        <v>74</v>
      </c>
      <c r="O242" s="369" t="b">
        <v>1</v>
      </c>
      <c r="P242" s="379"/>
      <c r="Q242" s="379"/>
      <c r="R242" s="379"/>
      <c r="S242" s="454" t="s">
        <v>2138</v>
      </c>
      <c r="T242" s="485" t="s">
        <v>94</v>
      </c>
      <c r="U242" s="377"/>
      <c r="V242" s="377"/>
      <c r="W242" s="377"/>
      <c r="X242" s="377"/>
      <c r="Y242" s="377"/>
      <c r="Z242" s="377"/>
      <c r="AA242" s="377"/>
      <c r="AB242" s="377"/>
      <c r="AC242" s="377"/>
      <c r="AD242" s="377"/>
      <c r="AE242" s="377"/>
      <c r="AF242" s="377"/>
      <c r="AG242" s="377"/>
      <c r="AH242" s="377"/>
    </row>
    <row r="243" spans="1:34" s="371" customFormat="1" ht="99.75" customHeight="1">
      <c r="A243" s="402" t="s">
        <v>2705</v>
      </c>
      <c r="B243" s="395" t="s">
        <v>2140</v>
      </c>
      <c r="C243" s="395" t="s">
        <v>2141</v>
      </c>
      <c r="D243" s="364" t="s">
        <v>579</v>
      </c>
      <c r="E243" s="365"/>
      <c r="F243" s="374" t="s">
        <v>2707</v>
      </c>
      <c r="G243" s="376" t="s">
        <v>72</v>
      </c>
      <c r="H243" s="376" t="s">
        <v>65</v>
      </c>
      <c r="I243" s="376" t="s">
        <v>65</v>
      </c>
      <c r="J243" s="395" t="s">
        <v>2708</v>
      </c>
      <c r="K243" s="394" t="s">
        <v>582</v>
      </c>
      <c r="L243" s="368" t="s">
        <v>51</v>
      </c>
      <c r="M243" s="368" t="s">
        <v>102</v>
      </c>
      <c r="N243" s="368" t="s">
        <v>74</v>
      </c>
      <c r="O243" s="369" t="b">
        <v>1</v>
      </c>
      <c r="P243" s="379"/>
      <c r="Q243" s="379"/>
      <c r="R243" s="379"/>
      <c r="S243" s="454" t="s">
        <v>2144</v>
      </c>
      <c r="T243" s="491"/>
      <c r="U243" s="377"/>
      <c r="V243" s="377"/>
      <c r="W243" s="377"/>
      <c r="X243" s="377"/>
      <c r="Y243" s="377"/>
      <c r="Z243" s="377"/>
      <c r="AA243" s="377"/>
      <c r="AB243" s="377"/>
      <c r="AC243" s="377"/>
      <c r="AD243" s="377"/>
      <c r="AE243" s="377"/>
      <c r="AF243" s="377"/>
      <c r="AG243" s="377"/>
      <c r="AH243" s="377"/>
    </row>
    <row r="244" spans="1:34" s="371" customFormat="1" ht="107.25" customHeight="1">
      <c r="A244" s="363" t="s">
        <v>583</v>
      </c>
      <c r="B244" s="364" t="s">
        <v>584</v>
      </c>
      <c r="C244" s="364" t="s">
        <v>585</v>
      </c>
      <c r="D244" s="364" t="s">
        <v>586</v>
      </c>
      <c r="E244" s="365" t="s">
        <v>353</v>
      </c>
      <c r="F244" s="365" t="s">
        <v>587</v>
      </c>
      <c r="G244" s="366" t="s">
        <v>65</v>
      </c>
      <c r="H244" s="366" t="s">
        <v>48</v>
      </c>
      <c r="I244" s="366" t="s">
        <v>48</v>
      </c>
      <c r="J244" s="385" t="s">
        <v>588</v>
      </c>
      <c r="K244" s="396" t="s">
        <v>589</v>
      </c>
      <c r="L244" s="379" t="s">
        <v>51</v>
      </c>
      <c r="M244" s="379" t="s">
        <v>80</v>
      </c>
      <c r="N244" s="379" t="s">
        <v>53</v>
      </c>
      <c r="O244" s="379"/>
      <c r="P244" s="369" t="b">
        <v>1</v>
      </c>
      <c r="Q244" s="379"/>
      <c r="R244" s="369" t="b">
        <v>1</v>
      </c>
      <c r="S244" s="453" t="s">
        <v>2138</v>
      </c>
      <c r="T244" s="486" t="s">
        <v>2854</v>
      </c>
      <c r="U244" s="370"/>
      <c r="V244" s="370"/>
      <c r="W244" s="370"/>
      <c r="X244" s="370"/>
      <c r="Y244" s="370"/>
      <c r="Z244" s="370"/>
      <c r="AA244" s="370"/>
      <c r="AB244" s="370"/>
      <c r="AC244" s="370"/>
      <c r="AD244" s="370"/>
      <c r="AE244" s="370"/>
      <c r="AF244" s="370"/>
      <c r="AG244" s="370"/>
      <c r="AH244" s="370"/>
    </row>
    <row r="245" spans="1:34" s="371" customFormat="1" ht="107.25" customHeight="1">
      <c r="A245" s="402" t="s">
        <v>2709</v>
      </c>
      <c r="B245" s="395" t="s">
        <v>2153</v>
      </c>
      <c r="C245" s="395" t="s">
        <v>2154</v>
      </c>
      <c r="D245" s="364" t="s">
        <v>586</v>
      </c>
      <c r="E245" s="365" t="s">
        <v>353</v>
      </c>
      <c r="F245" s="374" t="s">
        <v>2710</v>
      </c>
      <c r="G245" s="366" t="s">
        <v>65</v>
      </c>
      <c r="H245" s="366" t="s">
        <v>48</v>
      </c>
      <c r="I245" s="366" t="s">
        <v>48</v>
      </c>
      <c r="J245" s="404" t="s">
        <v>2711</v>
      </c>
      <c r="K245" s="396" t="s">
        <v>589</v>
      </c>
      <c r="L245" s="379" t="s">
        <v>51</v>
      </c>
      <c r="M245" s="379" t="s">
        <v>80</v>
      </c>
      <c r="N245" s="379" t="s">
        <v>53</v>
      </c>
      <c r="O245" s="379"/>
      <c r="P245" s="369" t="b">
        <v>1</v>
      </c>
      <c r="Q245" s="379"/>
      <c r="R245" s="369" t="b">
        <v>1</v>
      </c>
      <c r="S245" s="453" t="s">
        <v>2144</v>
      </c>
      <c r="T245" s="492"/>
      <c r="U245" s="370"/>
      <c r="V245" s="370"/>
      <c r="W245" s="370"/>
      <c r="X245" s="370"/>
      <c r="Y245" s="370"/>
      <c r="Z245" s="370"/>
      <c r="AA245" s="370"/>
      <c r="AB245" s="370"/>
      <c r="AC245" s="370"/>
      <c r="AD245" s="370"/>
      <c r="AE245" s="370"/>
      <c r="AF245" s="370"/>
      <c r="AG245" s="370"/>
      <c r="AH245" s="370"/>
    </row>
    <row r="246" spans="1:34" s="371" customFormat="1" ht="53" customHeight="1">
      <c r="A246" s="363" t="s">
        <v>590</v>
      </c>
      <c r="B246" s="364" t="s">
        <v>584</v>
      </c>
      <c r="C246" s="364" t="s">
        <v>591</v>
      </c>
      <c r="D246" s="364" t="s">
        <v>592</v>
      </c>
      <c r="E246" s="365" t="s">
        <v>593</v>
      </c>
      <c r="F246" s="365" t="s">
        <v>594</v>
      </c>
      <c r="G246" s="366" t="s">
        <v>72</v>
      </c>
      <c r="H246" s="366" t="s">
        <v>72</v>
      </c>
      <c r="I246" s="366" t="s">
        <v>72</v>
      </c>
      <c r="J246" s="385" t="s">
        <v>595</v>
      </c>
      <c r="K246" s="396" t="s">
        <v>596</v>
      </c>
      <c r="L246" s="379" t="s">
        <v>51</v>
      </c>
      <c r="M246" s="379" t="s">
        <v>80</v>
      </c>
      <c r="N246" s="379" t="s">
        <v>74</v>
      </c>
      <c r="O246" s="369" t="b">
        <v>1</v>
      </c>
      <c r="P246" s="379"/>
      <c r="Q246" s="369" t="b">
        <v>1</v>
      </c>
      <c r="R246" s="379"/>
      <c r="S246" s="454" t="s">
        <v>2138</v>
      </c>
      <c r="T246" s="485" t="s">
        <v>2854</v>
      </c>
      <c r="U246" s="377"/>
      <c r="V246" s="377"/>
      <c r="W246" s="377"/>
      <c r="X246" s="377"/>
      <c r="Y246" s="377"/>
      <c r="Z246" s="377"/>
      <c r="AA246" s="377"/>
      <c r="AB246" s="377"/>
      <c r="AC246" s="377"/>
      <c r="AD246" s="377"/>
      <c r="AE246" s="377"/>
      <c r="AF246" s="377"/>
      <c r="AG246" s="377"/>
      <c r="AH246" s="377"/>
    </row>
    <row r="247" spans="1:34" s="371" customFormat="1" ht="75.75" customHeight="1">
      <c r="A247" s="402" t="s">
        <v>2712</v>
      </c>
      <c r="B247" s="395" t="s">
        <v>2153</v>
      </c>
      <c r="C247" s="395" t="s">
        <v>2155</v>
      </c>
      <c r="D247" s="364" t="s">
        <v>592</v>
      </c>
      <c r="E247" s="365" t="s">
        <v>593</v>
      </c>
      <c r="F247" s="374" t="s">
        <v>2713</v>
      </c>
      <c r="G247" s="366" t="s">
        <v>72</v>
      </c>
      <c r="H247" s="366" t="s">
        <v>72</v>
      </c>
      <c r="I247" s="366" t="s">
        <v>72</v>
      </c>
      <c r="J247" s="404" t="s">
        <v>2714</v>
      </c>
      <c r="K247" s="396" t="s">
        <v>596</v>
      </c>
      <c r="L247" s="379" t="s">
        <v>51</v>
      </c>
      <c r="M247" s="379" t="s">
        <v>80</v>
      </c>
      <c r="N247" s="379" t="s">
        <v>74</v>
      </c>
      <c r="O247" s="369" t="b">
        <v>1</v>
      </c>
      <c r="P247" s="379"/>
      <c r="Q247" s="369" t="b">
        <v>1</v>
      </c>
      <c r="R247" s="379"/>
      <c r="S247" s="454" t="s">
        <v>2144</v>
      </c>
      <c r="T247" s="491"/>
      <c r="U247" s="377"/>
      <c r="V247" s="377"/>
      <c r="W247" s="377"/>
      <c r="X247" s="377"/>
      <c r="Y247" s="377"/>
      <c r="Z247" s="377"/>
      <c r="AA247" s="377"/>
      <c r="AB247" s="377"/>
      <c r="AC247" s="377"/>
      <c r="AD247" s="377"/>
      <c r="AE247" s="377"/>
      <c r="AF247" s="377"/>
      <c r="AG247" s="377"/>
      <c r="AH247" s="377"/>
    </row>
    <row r="248" spans="1:34" s="371" customFormat="1" ht="162" customHeight="1">
      <c r="A248" s="363" t="s">
        <v>2156</v>
      </c>
      <c r="B248" s="364" t="s">
        <v>584</v>
      </c>
      <c r="C248" s="364" t="s">
        <v>585</v>
      </c>
      <c r="D248" s="364" t="s">
        <v>597</v>
      </c>
      <c r="E248" s="408"/>
      <c r="F248" s="365" t="s">
        <v>598</v>
      </c>
      <c r="G248" s="376" t="s">
        <v>72</v>
      </c>
      <c r="H248" s="376" t="s">
        <v>72</v>
      </c>
      <c r="I248" s="376" t="s">
        <v>72</v>
      </c>
      <c r="J248" s="385" t="s">
        <v>599</v>
      </c>
      <c r="K248" s="396" t="s">
        <v>600</v>
      </c>
      <c r="L248" s="379" t="s">
        <v>51</v>
      </c>
      <c r="M248" s="379" t="s">
        <v>80</v>
      </c>
      <c r="N248" s="379" t="s">
        <v>74</v>
      </c>
      <c r="O248" s="369" t="b">
        <v>1</v>
      </c>
      <c r="P248" s="379"/>
      <c r="Q248" s="446"/>
      <c r="R248" s="379"/>
      <c r="S248" s="453" t="s">
        <v>2138</v>
      </c>
      <c r="T248" s="486" t="s">
        <v>2854</v>
      </c>
      <c r="U248" s="370"/>
      <c r="V248" s="370"/>
      <c r="W248" s="370"/>
      <c r="X248" s="370"/>
      <c r="Y248" s="370"/>
      <c r="Z248" s="370"/>
      <c r="AA248" s="370"/>
      <c r="AB248" s="370"/>
      <c r="AC248" s="370"/>
      <c r="AD248" s="370"/>
      <c r="AE248" s="370"/>
      <c r="AF248" s="370"/>
      <c r="AG248" s="370"/>
      <c r="AH248" s="370"/>
    </row>
    <row r="249" spans="1:34" s="371" customFormat="1" ht="148.25" customHeight="1">
      <c r="A249" s="402" t="s">
        <v>2715</v>
      </c>
      <c r="B249" s="395" t="s">
        <v>2153</v>
      </c>
      <c r="C249" s="395" t="s">
        <v>2154</v>
      </c>
      <c r="D249" s="364" t="s">
        <v>597</v>
      </c>
      <c r="E249" s="408"/>
      <c r="F249" s="374" t="s">
        <v>2716</v>
      </c>
      <c r="G249" s="376" t="s">
        <v>72</v>
      </c>
      <c r="H249" s="376" t="s">
        <v>72</v>
      </c>
      <c r="I249" s="376" t="s">
        <v>72</v>
      </c>
      <c r="J249" s="404" t="s">
        <v>2847</v>
      </c>
      <c r="K249" s="396" t="s">
        <v>600</v>
      </c>
      <c r="L249" s="379" t="s">
        <v>51</v>
      </c>
      <c r="M249" s="379" t="s">
        <v>80</v>
      </c>
      <c r="N249" s="379" t="s">
        <v>74</v>
      </c>
      <c r="O249" s="369" t="b">
        <v>1</v>
      </c>
      <c r="P249" s="379"/>
      <c r="Q249" s="446"/>
      <c r="R249" s="379"/>
      <c r="S249" s="453" t="s">
        <v>2144</v>
      </c>
      <c r="T249" s="492"/>
      <c r="U249" s="370"/>
      <c r="V249" s="370"/>
      <c r="W249" s="370"/>
      <c r="X249" s="370"/>
      <c r="Y249" s="370"/>
      <c r="Z249" s="370"/>
      <c r="AA249" s="370"/>
      <c r="AB249" s="370"/>
      <c r="AC249" s="370"/>
      <c r="AD249" s="370"/>
      <c r="AE249" s="370"/>
      <c r="AF249" s="370"/>
      <c r="AG249" s="370"/>
      <c r="AH249" s="370"/>
    </row>
    <row r="250" spans="1:34" s="371" customFormat="1" ht="0.6" customHeight="1">
      <c r="A250" s="363" t="s">
        <v>590</v>
      </c>
      <c r="B250" s="364" t="s">
        <v>584</v>
      </c>
      <c r="C250" s="364" t="s">
        <v>591</v>
      </c>
      <c r="D250" s="364" t="s">
        <v>601</v>
      </c>
      <c r="E250" s="365" t="s">
        <v>602</v>
      </c>
      <c r="F250" s="365" t="s">
        <v>603</v>
      </c>
      <c r="G250" s="366" t="s">
        <v>48</v>
      </c>
      <c r="H250" s="366" t="s">
        <v>48</v>
      </c>
      <c r="I250" s="366" t="s">
        <v>48</v>
      </c>
      <c r="J250" s="364" t="s">
        <v>604</v>
      </c>
      <c r="K250" s="367" t="s">
        <v>605</v>
      </c>
      <c r="L250" s="379" t="s">
        <v>53</v>
      </c>
      <c r="M250" s="379" t="s">
        <v>102</v>
      </c>
      <c r="N250" s="379" t="s">
        <v>74</v>
      </c>
      <c r="O250" s="369" t="b">
        <v>1</v>
      </c>
      <c r="P250" s="379"/>
      <c r="Q250" s="369" t="b">
        <v>1</v>
      </c>
      <c r="R250" s="379"/>
      <c r="S250" s="454" t="s">
        <v>2138</v>
      </c>
      <c r="T250" s="485" t="s">
        <v>2854</v>
      </c>
      <c r="U250" s="377"/>
      <c r="V250" s="377"/>
      <c r="W250" s="377"/>
      <c r="X250" s="377"/>
      <c r="Y250" s="377"/>
      <c r="Z250" s="377"/>
      <c r="AA250" s="377"/>
      <c r="AB250" s="377"/>
      <c r="AC250" s="377"/>
      <c r="AD250" s="377"/>
      <c r="AE250" s="377"/>
      <c r="AF250" s="377"/>
      <c r="AG250" s="377"/>
      <c r="AH250" s="377"/>
    </row>
    <row r="251" spans="1:34" s="371" customFormat="1" ht="168">
      <c r="A251" s="402" t="s">
        <v>2717</v>
      </c>
      <c r="B251" s="395" t="s">
        <v>2153</v>
      </c>
      <c r="C251" s="395" t="s">
        <v>2155</v>
      </c>
      <c r="D251" s="364" t="s">
        <v>601</v>
      </c>
      <c r="E251" s="365" t="s">
        <v>602</v>
      </c>
      <c r="F251" s="374" t="s">
        <v>2718</v>
      </c>
      <c r="G251" s="366" t="s">
        <v>48</v>
      </c>
      <c r="H251" s="366" t="s">
        <v>48</v>
      </c>
      <c r="I251" s="366" t="s">
        <v>48</v>
      </c>
      <c r="J251" s="395" t="s">
        <v>2848</v>
      </c>
      <c r="K251" s="367" t="s">
        <v>605</v>
      </c>
      <c r="L251" s="379" t="s">
        <v>53</v>
      </c>
      <c r="M251" s="379" t="s">
        <v>102</v>
      </c>
      <c r="N251" s="379" t="s">
        <v>74</v>
      </c>
      <c r="O251" s="369" t="b">
        <v>1</v>
      </c>
      <c r="P251" s="379"/>
      <c r="Q251" s="369" t="b">
        <v>1</v>
      </c>
      <c r="R251" s="379"/>
      <c r="S251" s="454" t="s">
        <v>2144</v>
      </c>
      <c r="T251" s="491"/>
      <c r="U251" s="377"/>
      <c r="V251" s="377"/>
      <c r="W251" s="377"/>
      <c r="X251" s="377"/>
      <c r="Y251" s="377"/>
      <c r="Z251" s="377"/>
      <c r="AA251" s="377"/>
      <c r="AB251" s="377"/>
      <c r="AC251" s="377"/>
      <c r="AD251" s="377"/>
      <c r="AE251" s="377"/>
      <c r="AF251" s="377"/>
      <c r="AG251" s="377"/>
      <c r="AH251" s="377"/>
    </row>
    <row r="252" spans="1:34" s="371" customFormat="1" ht="172.5" customHeight="1">
      <c r="A252" s="363" t="s">
        <v>606</v>
      </c>
      <c r="B252" s="364" t="s">
        <v>584</v>
      </c>
      <c r="C252" s="364" t="s">
        <v>607</v>
      </c>
      <c r="D252" s="364" t="s">
        <v>608</v>
      </c>
      <c r="E252" s="365" t="s">
        <v>609</v>
      </c>
      <c r="F252" s="397" t="s">
        <v>610</v>
      </c>
      <c r="G252" s="376" t="s">
        <v>72</v>
      </c>
      <c r="H252" s="376" t="s">
        <v>72</v>
      </c>
      <c r="I252" s="376" t="s">
        <v>72</v>
      </c>
      <c r="J252" s="397" t="s">
        <v>611</v>
      </c>
      <c r="K252" s="396" t="s">
        <v>612</v>
      </c>
      <c r="L252" s="379" t="s">
        <v>51</v>
      </c>
      <c r="M252" s="379" t="s">
        <v>52</v>
      </c>
      <c r="N252" s="379" t="s">
        <v>53</v>
      </c>
      <c r="O252" s="368"/>
      <c r="P252" s="369" t="b">
        <v>1</v>
      </c>
      <c r="Q252" s="379"/>
      <c r="R252" s="369" t="b">
        <v>1</v>
      </c>
      <c r="S252" s="453" t="s">
        <v>2138</v>
      </c>
      <c r="T252" s="486" t="s">
        <v>2854</v>
      </c>
      <c r="U252" s="370"/>
      <c r="V252" s="370"/>
      <c r="W252" s="370"/>
      <c r="X252" s="370"/>
      <c r="Y252" s="370"/>
      <c r="Z252" s="370"/>
      <c r="AA252" s="370"/>
      <c r="AB252" s="370"/>
      <c r="AC252" s="370"/>
      <c r="AD252" s="370"/>
      <c r="AE252" s="370"/>
      <c r="AF252" s="370"/>
      <c r="AG252" s="370"/>
      <c r="AH252" s="370"/>
    </row>
    <row r="253" spans="1:34" s="371" customFormat="1" ht="172.5" customHeight="1">
      <c r="A253" s="402" t="s">
        <v>2719</v>
      </c>
      <c r="B253" s="395" t="s">
        <v>2153</v>
      </c>
      <c r="C253" s="395" t="s">
        <v>2157</v>
      </c>
      <c r="D253" s="364" t="s">
        <v>608</v>
      </c>
      <c r="E253" s="365" t="s">
        <v>609</v>
      </c>
      <c r="F253" s="413" t="s">
        <v>2720</v>
      </c>
      <c r="G253" s="376" t="s">
        <v>72</v>
      </c>
      <c r="H253" s="376" t="s">
        <v>72</v>
      </c>
      <c r="I253" s="376" t="s">
        <v>72</v>
      </c>
      <c r="J253" s="413" t="s">
        <v>2721</v>
      </c>
      <c r="K253" s="396" t="s">
        <v>612</v>
      </c>
      <c r="L253" s="379" t="s">
        <v>51</v>
      </c>
      <c r="M253" s="379" t="s">
        <v>52</v>
      </c>
      <c r="N253" s="379" t="s">
        <v>53</v>
      </c>
      <c r="O253" s="368"/>
      <c r="P253" s="369" t="b">
        <v>1</v>
      </c>
      <c r="Q253" s="379"/>
      <c r="R253" s="369" t="b">
        <v>1</v>
      </c>
      <c r="S253" s="453" t="s">
        <v>2144</v>
      </c>
      <c r="T253" s="492"/>
      <c r="U253" s="370"/>
      <c r="V253" s="370"/>
      <c r="W253" s="370"/>
      <c r="X253" s="370"/>
      <c r="Y253" s="370"/>
      <c r="Z253" s="370"/>
      <c r="AA253" s="370"/>
      <c r="AB253" s="370"/>
      <c r="AC253" s="370"/>
      <c r="AD253" s="370"/>
      <c r="AE253" s="370"/>
      <c r="AF253" s="370"/>
      <c r="AG253" s="370"/>
      <c r="AH253" s="370"/>
    </row>
    <row r="254" spans="1:34" s="371" customFormat="1" ht="123.75" customHeight="1">
      <c r="A254" s="363" t="s">
        <v>2156</v>
      </c>
      <c r="B254" s="364" t="s">
        <v>584</v>
      </c>
      <c r="C254" s="364" t="s">
        <v>585</v>
      </c>
      <c r="D254" s="364" t="s">
        <v>613</v>
      </c>
      <c r="E254" s="365" t="s">
        <v>137</v>
      </c>
      <c r="F254" s="365" t="s">
        <v>2158</v>
      </c>
      <c r="G254" s="366" t="s">
        <v>48</v>
      </c>
      <c r="H254" s="366" t="s">
        <v>48</v>
      </c>
      <c r="I254" s="366" t="s">
        <v>48</v>
      </c>
      <c r="J254" s="385" t="s">
        <v>614</v>
      </c>
      <c r="K254" s="396" t="s">
        <v>615</v>
      </c>
      <c r="L254" s="368" t="s">
        <v>51</v>
      </c>
      <c r="M254" s="368" t="s">
        <v>102</v>
      </c>
      <c r="N254" s="368" t="s">
        <v>53</v>
      </c>
      <c r="O254" s="369" t="b">
        <v>1</v>
      </c>
      <c r="P254" s="369" t="b">
        <v>1</v>
      </c>
      <c r="Q254" s="369" t="b">
        <v>1</v>
      </c>
      <c r="R254" s="369" t="b">
        <v>1</v>
      </c>
      <c r="S254" s="454" t="s">
        <v>2138</v>
      </c>
      <c r="T254" s="485" t="s">
        <v>2854</v>
      </c>
      <c r="U254" s="377"/>
      <c r="V254" s="377"/>
      <c r="W254" s="377"/>
      <c r="X254" s="377"/>
      <c r="Y254" s="377"/>
      <c r="Z254" s="377"/>
      <c r="AA254" s="377"/>
      <c r="AB254" s="377"/>
      <c r="AC254" s="377"/>
      <c r="AD254" s="377"/>
      <c r="AE254" s="377"/>
      <c r="AF254" s="377"/>
      <c r="AG254" s="377"/>
      <c r="AH254" s="377"/>
    </row>
    <row r="255" spans="1:34" s="371" customFormat="1" ht="123.75" customHeight="1">
      <c r="A255" s="402" t="s">
        <v>2715</v>
      </c>
      <c r="B255" s="395" t="s">
        <v>2153</v>
      </c>
      <c r="C255" s="395" t="s">
        <v>2154</v>
      </c>
      <c r="D255" s="364" t="s">
        <v>613</v>
      </c>
      <c r="E255" s="365" t="s">
        <v>137</v>
      </c>
      <c r="F255" s="393" t="s">
        <v>2159</v>
      </c>
      <c r="G255" s="366" t="s">
        <v>48</v>
      </c>
      <c r="H255" s="366" t="s">
        <v>48</v>
      </c>
      <c r="I255" s="366" t="s">
        <v>48</v>
      </c>
      <c r="J255" s="404" t="s">
        <v>2722</v>
      </c>
      <c r="K255" s="396" t="s">
        <v>615</v>
      </c>
      <c r="L255" s="368" t="s">
        <v>51</v>
      </c>
      <c r="M255" s="368" t="s">
        <v>102</v>
      </c>
      <c r="N255" s="368" t="s">
        <v>53</v>
      </c>
      <c r="O255" s="369" t="b">
        <v>1</v>
      </c>
      <c r="P255" s="369" t="b">
        <v>1</v>
      </c>
      <c r="Q255" s="369" t="b">
        <v>1</v>
      </c>
      <c r="R255" s="369" t="b">
        <v>1</v>
      </c>
      <c r="S255" s="454" t="s">
        <v>2144</v>
      </c>
      <c r="T255" s="491"/>
      <c r="U255" s="377"/>
      <c r="V255" s="377"/>
      <c r="W255" s="377"/>
      <c r="X255" s="377"/>
      <c r="Y255" s="377"/>
      <c r="Z255" s="377"/>
      <c r="AA255" s="377"/>
      <c r="AB255" s="377"/>
      <c r="AC255" s="377"/>
      <c r="AD255" s="377"/>
      <c r="AE255" s="377"/>
      <c r="AF255" s="377"/>
      <c r="AG255" s="377"/>
      <c r="AH255" s="377"/>
    </row>
    <row r="256" spans="1:34" s="371" customFormat="1" ht="75.95" customHeight="1">
      <c r="A256" s="363" t="s">
        <v>616</v>
      </c>
      <c r="B256" s="364" t="s">
        <v>617</v>
      </c>
      <c r="C256" s="364" t="s">
        <v>618</v>
      </c>
      <c r="D256" s="364" t="s">
        <v>619</v>
      </c>
      <c r="E256" s="365" t="s">
        <v>620</v>
      </c>
      <c r="F256" s="365" t="s">
        <v>621</v>
      </c>
      <c r="G256" s="366" t="s">
        <v>72</v>
      </c>
      <c r="H256" s="366" t="s">
        <v>72</v>
      </c>
      <c r="I256" s="366" t="s">
        <v>72</v>
      </c>
      <c r="J256" s="364" t="s">
        <v>2160</v>
      </c>
      <c r="K256" s="367" t="s">
        <v>622</v>
      </c>
      <c r="L256" s="368" t="s">
        <v>51</v>
      </c>
      <c r="M256" s="368" t="s">
        <v>102</v>
      </c>
      <c r="N256" s="368" t="s">
        <v>53</v>
      </c>
      <c r="O256" s="369" t="b">
        <v>1</v>
      </c>
      <c r="P256" s="369" t="b">
        <v>1</v>
      </c>
      <c r="Q256" s="369" t="b">
        <v>1</v>
      </c>
      <c r="R256" s="369" t="b">
        <v>1</v>
      </c>
      <c r="S256" s="453" t="s">
        <v>2138</v>
      </c>
      <c r="T256" s="486" t="s">
        <v>2855</v>
      </c>
      <c r="U256" s="370"/>
      <c r="V256" s="370"/>
      <c r="W256" s="370"/>
      <c r="X256" s="370"/>
      <c r="Y256" s="370"/>
      <c r="Z256" s="370"/>
      <c r="AA256" s="370"/>
      <c r="AB256" s="370"/>
      <c r="AC256" s="370"/>
      <c r="AD256" s="370"/>
      <c r="AE256" s="370"/>
      <c r="AF256" s="370"/>
      <c r="AG256" s="370"/>
      <c r="AH256" s="370"/>
    </row>
    <row r="257" spans="1:34" s="371" customFormat="1" ht="84.75" customHeight="1">
      <c r="A257" s="402" t="s">
        <v>2723</v>
      </c>
      <c r="B257" s="395" t="s">
        <v>2153</v>
      </c>
      <c r="C257" s="395" t="s">
        <v>2161</v>
      </c>
      <c r="D257" s="364" t="s">
        <v>619</v>
      </c>
      <c r="E257" s="365" t="s">
        <v>620</v>
      </c>
      <c r="F257" s="374" t="s">
        <v>2724</v>
      </c>
      <c r="G257" s="366" t="s">
        <v>72</v>
      </c>
      <c r="H257" s="366" t="s">
        <v>72</v>
      </c>
      <c r="I257" s="366" t="s">
        <v>72</v>
      </c>
      <c r="J257" s="395" t="s">
        <v>2725</v>
      </c>
      <c r="K257" s="367" t="s">
        <v>622</v>
      </c>
      <c r="L257" s="368" t="s">
        <v>51</v>
      </c>
      <c r="M257" s="368" t="s">
        <v>102</v>
      </c>
      <c r="N257" s="368" t="s">
        <v>53</v>
      </c>
      <c r="O257" s="369" t="b">
        <v>1</v>
      </c>
      <c r="P257" s="369" t="b">
        <v>1</v>
      </c>
      <c r="Q257" s="369" t="b">
        <v>1</v>
      </c>
      <c r="R257" s="369" t="b">
        <v>1</v>
      </c>
      <c r="S257" s="453" t="s">
        <v>2144</v>
      </c>
      <c r="T257" s="492"/>
      <c r="U257" s="370"/>
      <c r="V257" s="370"/>
      <c r="W257" s="370"/>
      <c r="X257" s="370"/>
      <c r="Y257" s="370"/>
      <c r="Z257" s="370"/>
      <c r="AA257" s="370"/>
      <c r="AB257" s="370"/>
      <c r="AC257" s="370"/>
      <c r="AD257" s="370"/>
      <c r="AE257" s="370"/>
      <c r="AF257" s="370"/>
      <c r="AG257" s="370"/>
      <c r="AH257" s="370"/>
    </row>
    <row r="258" spans="1:34" s="371" customFormat="1" ht="66" customHeight="1">
      <c r="A258" s="363" t="s">
        <v>623</v>
      </c>
      <c r="B258" s="364" t="s">
        <v>624</v>
      </c>
      <c r="C258" s="364" t="s">
        <v>625</v>
      </c>
      <c r="D258" s="364" t="s">
        <v>626</v>
      </c>
      <c r="E258" s="365" t="s">
        <v>70</v>
      </c>
      <c r="F258" s="365" t="s">
        <v>627</v>
      </c>
      <c r="G258" s="376" t="s">
        <v>48</v>
      </c>
      <c r="H258" s="376" t="s">
        <v>48</v>
      </c>
      <c r="I258" s="376" t="s">
        <v>48</v>
      </c>
      <c r="J258" s="385" t="s">
        <v>628</v>
      </c>
      <c r="K258" s="367" t="s">
        <v>629</v>
      </c>
      <c r="L258" s="379" t="s">
        <v>51</v>
      </c>
      <c r="M258" s="379" t="s">
        <v>80</v>
      </c>
      <c r="N258" s="379" t="s">
        <v>52</v>
      </c>
      <c r="O258" s="369" t="b">
        <v>1</v>
      </c>
      <c r="P258" s="369" t="b">
        <v>1</v>
      </c>
      <c r="Q258" s="369" t="b">
        <v>1</v>
      </c>
      <c r="R258" s="369" t="b">
        <v>1</v>
      </c>
      <c r="S258" s="454" t="s">
        <v>2138</v>
      </c>
      <c r="T258" s="485" t="s">
        <v>2855</v>
      </c>
      <c r="U258" s="377"/>
      <c r="V258" s="377"/>
      <c r="W258" s="377"/>
      <c r="X258" s="377"/>
      <c r="Y258" s="377"/>
      <c r="Z258" s="377"/>
      <c r="AA258" s="377"/>
      <c r="AB258" s="377"/>
      <c r="AC258" s="377"/>
      <c r="AD258" s="377"/>
      <c r="AE258" s="377"/>
      <c r="AF258" s="377"/>
      <c r="AG258" s="377"/>
      <c r="AH258" s="377"/>
    </row>
    <row r="259" spans="1:34" s="371" customFormat="1" ht="66" customHeight="1">
      <c r="A259" s="402" t="s">
        <v>2726</v>
      </c>
      <c r="B259" s="395" t="s">
        <v>2162</v>
      </c>
      <c r="C259" s="395" t="s">
        <v>2163</v>
      </c>
      <c r="D259" s="364" t="s">
        <v>626</v>
      </c>
      <c r="E259" s="365" t="s">
        <v>70</v>
      </c>
      <c r="F259" s="374" t="s">
        <v>2727</v>
      </c>
      <c r="G259" s="376" t="s">
        <v>48</v>
      </c>
      <c r="H259" s="376" t="s">
        <v>48</v>
      </c>
      <c r="I259" s="376" t="s">
        <v>48</v>
      </c>
      <c r="J259" s="404" t="s">
        <v>2849</v>
      </c>
      <c r="K259" s="367" t="s">
        <v>629</v>
      </c>
      <c r="L259" s="379" t="s">
        <v>51</v>
      </c>
      <c r="M259" s="379" t="s">
        <v>80</v>
      </c>
      <c r="N259" s="379" t="s">
        <v>52</v>
      </c>
      <c r="O259" s="369" t="b">
        <v>1</v>
      </c>
      <c r="P259" s="369" t="b">
        <v>1</v>
      </c>
      <c r="Q259" s="369" t="b">
        <v>1</v>
      </c>
      <c r="R259" s="369" t="b">
        <v>1</v>
      </c>
      <c r="S259" s="454" t="s">
        <v>2144</v>
      </c>
      <c r="T259" s="491"/>
      <c r="U259" s="377"/>
      <c r="V259" s="377"/>
      <c r="W259" s="377"/>
      <c r="X259" s="377"/>
      <c r="Y259" s="377"/>
      <c r="Z259" s="377"/>
      <c r="AA259" s="377"/>
      <c r="AB259" s="377"/>
      <c r="AC259" s="377"/>
      <c r="AD259" s="377"/>
      <c r="AE259" s="377"/>
      <c r="AF259" s="377"/>
      <c r="AG259" s="377"/>
      <c r="AH259" s="377"/>
    </row>
    <row r="260" spans="1:34" s="371" customFormat="1" ht="92" customHeight="1">
      <c r="A260" s="363" t="s">
        <v>630</v>
      </c>
      <c r="B260" s="364" t="s">
        <v>624</v>
      </c>
      <c r="C260" s="364" t="s">
        <v>631</v>
      </c>
      <c r="D260" s="364" t="s">
        <v>632</v>
      </c>
      <c r="E260" s="365" t="s">
        <v>124</v>
      </c>
      <c r="F260" s="397" t="s">
        <v>2164</v>
      </c>
      <c r="G260" s="366" t="s">
        <v>48</v>
      </c>
      <c r="H260" s="366" t="s">
        <v>48</v>
      </c>
      <c r="I260" s="366" t="s">
        <v>48</v>
      </c>
      <c r="J260" s="385" t="s">
        <v>2165</v>
      </c>
      <c r="K260" s="396" t="s">
        <v>633</v>
      </c>
      <c r="L260" s="368" t="s">
        <v>51</v>
      </c>
      <c r="M260" s="368" t="s">
        <v>52</v>
      </c>
      <c r="N260" s="368" t="s">
        <v>53</v>
      </c>
      <c r="O260" s="368"/>
      <c r="P260" s="369" t="b">
        <v>1</v>
      </c>
      <c r="Q260" s="368"/>
      <c r="R260" s="368"/>
      <c r="S260" s="453" t="s">
        <v>2138</v>
      </c>
      <c r="T260" s="486" t="s">
        <v>2855</v>
      </c>
      <c r="U260" s="370"/>
      <c r="V260" s="370"/>
      <c r="W260" s="370"/>
      <c r="X260" s="370"/>
      <c r="Y260" s="370"/>
      <c r="Z260" s="370"/>
      <c r="AA260" s="370"/>
      <c r="AB260" s="370"/>
      <c r="AC260" s="370"/>
      <c r="AD260" s="370"/>
      <c r="AE260" s="370"/>
      <c r="AF260" s="370"/>
      <c r="AG260" s="370"/>
      <c r="AH260" s="370"/>
    </row>
    <row r="261" spans="1:34" s="371" customFormat="1" ht="92" customHeight="1">
      <c r="A261" s="402" t="s">
        <v>2728</v>
      </c>
      <c r="B261" s="395" t="s">
        <v>2162</v>
      </c>
      <c r="C261" s="395" t="s">
        <v>2166</v>
      </c>
      <c r="D261" s="364" t="s">
        <v>632</v>
      </c>
      <c r="E261" s="365" t="s">
        <v>124</v>
      </c>
      <c r="F261" s="413" t="s">
        <v>2729</v>
      </c>
      <c r="G261" s="366" t="s">
        <v>48</v>
      </c>
      <c r="H261" s="366" t="s">
        <v>48</v>
      </c>
      <c r="I261" s="366" t="s">
        <v>48</v>
      </c>
      <c r="J261" s="404" t="s">
        <v>2730</v>
      </c>
      <c r="K261" s="396" t="s">
        <v>633</v>
      </c>
      <c r="L261" s="368" t="s">
        <v>51</v>
      </c>
      <c r="M261" s="368" t="s">
        <v>52</v>
      </c>
      <c r="N261" s="368" t="s">
        <v>53</v>
      </c>
      <c r="O261" s="368"/>
      <c r="P261" s="369" t="b">
        <v>1</v>
      </c>
      <c r="Q261" s="368"/>
      <c r="R261" s="368"/>
      <c r="S261" s="453" t="s">
        <v>2144</v>
      </c>
      <c r="T261" s="492"/>
      <c r="U261" s="370"/>
      <c r="V261" s="370"/>
      <c r="W261" s="370"/>
      <c r="X261" s="370"/>
      <c r="Y261" s="370"/>
      <c r="Z261" s="370"/>
      <c r="AA261" s="370"/>
      <c r="AB261" s="370"/>
      <c r="AC261" s="370"/>
      <c r="AD261" s="370"/>
      <c r="AE261" s="370"/>
      <c r="AF261" s="370"/>
      <c r="AG261" s="370"/>
      <c r="AH261" s="370"/>
    </row>
    <row r="262" spans="1:34" s="371" customFormat="1" ht="56" customHeight="1">
      <c r="A262" s="363" t="s">
        <v>634</v>
      </c>
      <c r="B262" s="364" t="s">
        <v>624</v>
      </c>
      <c r="C262" s="364" t="s">
        <v>635</v>
      </c>
      <c r="D262" s="364" t="s">
        <v>636</v>
      </c>
      <c r="E262" s="365" t="s">
        <v>637</v>
      </c>
      <c r="F262" s="447" t="s">
        <v>2167</v>
      </c>
      <c r="G262" s="376" t="s">
        <v>48</v>
      </c>
      <c r="H262" s="376" t="s">
        <v>48</v>
      </c>
      <c r="I262" s="376" t="s">
        <v>48</v>
      </c>
      <c r="J262" s="364" t="s">
        <v>638</v>
      </c>
      <c r="K262" s="367" t="s">
        <v>639</v>
      </c>
      <c r="L262" s="379" t="s">
        <v>60</v>
      </c>
      <c r="M262" s="379" t="s">
        <v>52</v>
      </c>
      <c r="N262" s="379" t="s">
        <v>53</v>
      </c>
      <c r="O262" s="368"/>
      <c r="P262" s="369" t="b">
        <v>1</v>
      </c>
      <c r="Q262" s="379"/>
      <c r="R262" s="379"/>
      <c r="S262" s="454" t="s">
        <v>2138</v>
      </c>
      <c r="T262" s="485" t="s">
        <v>2855</v>
      </c>
      <c r="U262" s="377"/>
      <c r="V262" s="377"/>
      <c r="W262" s="377"/>
      <c r="X262" s="377"/>
      <c r="Y262" s="377"/>
      <c r="Z262" s="377"/>
      <c r="AA262" s="377"/>
      <c r="AB262" s="377"/>
      <c r="AC262" s="377"/>
      <c r="AD262" s="377"/>
      <c r="AE262" s="377"/>
      <c r="AF262" s="377"/>
      <c r="AG262" s="377"/>
      <c r="AH262" s="377"/>
    </row>
    <row r="263" spans="1:34" s="371" customFormat="1" ht="56" customHeight="1">
      <c r="A263" s="402" t="s">
        <v>2731</v>
      </c>
      <c r="B263" s="395" t="s">
        <v>2162</v>
      </c>
      <c r="C263" s="395" t="s">
        <v>2168</v>
      </c>
      <c r="D263" s="364" t="s">
        <v>636</v>
      </c>
      <c r="E263" s="365" t="s">
        <v>637</v>
      </c>
      <c r="F263" s="448" t="s">
        <v>2732</v>
      </c>
      <c r="G263" s="376" t="s">
        <v>48</v>
      </c>
      <c r="H263" s="376" t="s">
        <v>48</v>
      </c>
      <c r="I263" s="376" t="s">
        <v>48</v>
      </c>
      <c r="J263" s="395" t="s">
        <v>2733</v>
      </c>
      <c r="K263" s="367" t="s">
        <v>639</v>
      </c>
      <c r="L263" s="379" t="s">
        <v>60</v>
      </c>
      <c r="M263" s="379" t="s">
        <v>52</v>
      </c>
      <c r="N263" s="379" t="s">
        <v>53</v>
      </c>
      <c r="O263" s="368"/>
      <c r="P263" s="369" t="b">
        <v>1</v>
      </c>
      <c r="Q263" s="379"/>
      <c r="R263" s="379"/>
      <c r="S263" s="454" t="s">
        <v>2144</v>
      </c>
      <c r="T263" s="491"/>
      <c r="U263" s="377"/>
      <c r="V263" s="377"/>
      <c r="W263" s="377"/>
      <c r="X263" s="377"/>
      <c r="Y263" s="377"/>
      <c r="Z263" s="377"/>
      <c r="AA263" s="377"/>
      <c r="AB263" s="377"/>
      <c r="AC263" s="377"/>
      <c r="AD263" s="377"/>
      <c r="AE263" s="377"/>
      <c r="AF263" s="377"/>
      <c r="AG263" s="377"/>
      <c r="AH263" s="377"/>
    </row>
    <row r="264" spans="1:34" s="371" customFormat="1" ht="32" customHeight="1">
      <c r="A264" s="384" t="s">
        <v>640</v>
      </c>
      <c r="B264" s="385" t="s">
        <v>624</v>
      </c>
      <c r="C264" s="385" t="s">
        <v>641</v>
      </c>
      <c r="D264" s="385" t="s">
        <v>642</v>
      </c>
      <c r="E264" s="386" t="s">
        <v>643</v>
      </c>
      <c r="F264" s="385" t="s">
        <v>2169</v>
      </c>
      <c r="G264" s="376" t="s">
        <v>48</v>
      </c>
      <c r="H264" s="376" t="s">
        <v>48</v>
      </c>
      <c r="I264" s="376" t="s">
        <v>48</v>
      </c>
      <c r="J264" s="364" t="s">
        <v>644</v>
      </c>
      <c r="K264" s="449"/>
      <c r="L264" s="379" t="s">
        <v>51</v>
      </c>
      <c r="M264" s="379" t="s">
        <v>52</v>
      </c>
      <c r="N264" s="379" t="s">
        <v>53</v>
      </c>
      <c r="O264" s="387"/>
      <c r="P264" s="369" t="b">
        <v>1</v>
      </c>
      <c r="Q264" s="387"/>
      <c r="R264" s="387"/>
      <c r="S264" s="455" t="s">
        <v>2138</v>
      </c>
      <c r="T264" s="486" t="s">
        <v>94</v>
      </c>
      <c r="U264" s="388"/>
      <c r="V264" s="388"/>
      <c r="W264" s="388"/>
      <c r="X264" s="388"/>
      <c r="Y264" s="388"/>
      <c r="Z264" s="388"/>
      <c r="AA264" s="388"/>
      <c r="AB264" s="388"/>
      <c r="AC264" s="388"/>
      <c r="AD264" s="388"/>
      <c r="AE264" s="388"/>
      <c r="AF264" s="388"/>
      <c r="AG264" s="388"/>
      <c r="AH264" s="388"/>
    </row>
    <row r="265" spans="1:34" s="371" customFormat="1" ht="32" customHeight="1">
      <c r="A265" s="406" t="s">
        <v>2734</v>
      </c>
      <c r="B265" s="395" t="s">
        <v>2162</v>
      </c>
      <c r="C265" s="404" t="s">
        <v>2170</v>
      </c>
      <c r="D265" s="385" t="s">
        <v>642</v>
      </c>
      <c r="E265" s="386" t="s">
        <v>643</v>
      </c>
      <c r="F265" s="404" t="s">
        <v>2171</v>
      </c>
      <c r="G265" s="376" t="s">
        <v>48</v>
      </c>
      <c r="H265" s="376" t="s">
        <v>48</v>
      </c>
      <c r="I265" s="376" t="s">
        <v>48</v>
      </c>
      <c r="J265" s="395" t="s">
        <v>2172</v>
      </c>
      <c r="K265" s="449"/>
      <c r="L265" s="379" t="s">
        <v>51</v>
      </c>
      <c r="M265" s="379" t="s">
        <v>52</v>
      </c>
      <c r="N265" s="379" t="s">
        <v>53</v>
      </c>
      <c r="O265" s="387"/>
      <c r="P265" s="369" t="b">
        <v>1</v>
      </c>
      <c r="Q265" s="387"/>
      <c r="R265" s="387"/>
      <c r="S265" s="455" t="s">
        <v>2144</v>
      </c>
      <c r="T265" s="492"/>
      <c r="U265" s="388"/>
      <c r="V265" s="388"/>
      <c r="W265" s="388"/>
      <c r="X265" s="388"/>
      <c r="Y265" s="388"/>
      <c r="Z265" s="388"/>
      <c r="AA265" s="388"/>
      <c r="AB265" s="388"/>
      <c r="AC265" s="388"/>
      <c r="AD265" s="388"/>
      <c r="AE265" s="388"/>
      <c r="AF265" s="388"/>
      <c r="AG265" s="388"/>
      <c r="AH265" s="388"/>
    </row>
    <row r="266" spans="1:34" s="371" customFormat="1" ht="31.5" customHeight="1">
      <c r="A266" s="450" t="s">
        <v>2173</v>
      </c>
      <c r="B266" s="364" t="s">
        <v>2174</v>
      </c>
      <c r="C266" s="364" t="s">
        <v>647</v>
      </c>
      <c r="D266" s="364" t="s">
        <v>648</v>
      </c>
      <c r="E266" s="365" t="s">
        <v>380</v>
      </c>
      <c r="F266" s="365" t="s">
        <v>649</v>
      </c>
      <c r="G266" s="366" t="s">
        <v>48</v>
      </c>
      <c r="H266" s="366" t="s">
        <v>48</v>
      </c>
      <c r="I266" s="366" t="s">
        <v>48</v>
      </c>
      <c r="J266" s="385" t="s">
        <v>650</v>
      </c>
      <c r="K266" s="367" t="s">
        <v>651</v>
      </c>
      <c r="L266" s="379" t="s">
        <v>51</v>
      </c>
      <c r="M266" s="379" t="s">
        <v>80</v>
      </c>
      <c r="N266" s="379" t="s">
        <v>74</v>
      </c>
      <c r="O266" s="369" t="b">
        <v>1</v>
      </c>
      <c r="P266" s="368"/>
      <c r="Q266" s="369" t="b">
        <v>1</v>
      </c>
      <c r="R266" s="368"/>
      <c r="S266" s="454" t="s">
        <v>2138</v>
      </c>
      <c r="T266" s="485" t="s">
        <v>2855</v>
      </c>
      <c r="U266" s="377"/>
      <c r="V266" s="377"/>
      <c r="W266" s="377"/>
      <c r="X266" s="377"/>
      <c r="Y266" s="377"/>
      <c r="Z266" s="377"/>
      <c r="AA266" s="377"/>
      <c r="AB266" s="377"/>
      <c r="AC266" s="377"/>
      <c r="AD266" s="377"/>
      <c r="AE266" s="377"/>
      <c r="AF266" s="377"/>
      <c r="AG266" s="377"/>
      <c r="AH266" s="377"/>
    </row>
    <row r="267" spans="1:34" s="371" customFormat="1" ht="31.5" customHeight="1">
      <c r="A267" s="402" t="s">
        <v>2735</v>
      </c>
      <c r="B267" s="395" t="s">
        <v>2736</v>
      </c>
      <c r="C267" s="395" t="s">
        <v>2737</v>
      </c>
      <c r="D267" s="364" t="s">
        <v>648</v>
      </c>
      <c r="E267" s="365" t="s">
        <v>380</v>
      </c>
      <c r="F267" s="374" t="s">
        <v>2738</v>
      </c>
      <c r="G267" s="366" t="s">
        <v>48</v>
      </c>
      <c r="H267" s="366" t="s">
        <v>48</v>
      </c>
      <c r="I267" s="366" t="s">
        <v>48</v>
      </c>
      <c r="J267" s="404" t="s">
        <v>2739</v>
      </c>
      <c r="K267" s="367" t="s">
        <v>651</v>
      </c>
      <c r="L267" s="379" t="s">
        <v>51</v>
      </c>
      <c r="M267" s="379" t="s">
        <v>80</v>
      </c>
      <c r="N267" s="379" t="s">
        <v>74</v>
      </c>
      <c r="O267" s="369" t="b">
        <v>1</v>
      </c>
      <c r="P267" s="368"/>
      <c r="Q267" s="369" t="b">
        <v>1</v>
      </c>
      <c r="R267" s="368"/>
      <c r="S267" s="454" t="s">
        <v>2144</v>
      </c>
      <c r="T267" s="491"/>
      <c r="U267" s="377"/>
      <c r="V267" s="377"/>
      <c r="W267" s="377"/>
      <c r="X267" s="377"/>
      <c r="Y267" s="377"/>
      <c r="Z267" s="377"/>
      <c r="AA267" s="377"/>
      <c r="AB267" s="377"/>
      <c r="AC267" s="377"/>
      <c r="AD267" s="377"/>
      <c r="AE267" s="377"/>
      <c r="AF267" s="377"/>
      <c r="AG267" s="377"/>
      <c r="AH267" s="377"/>
    </row>
    <row r="268" spans="1:34" s="371" customFormat="1" ht="128" customHeight="1">
      <c r="A268" s="363" t="s">
        <v>645</v>
      </c>
      <c r="B268" s="364" t="s">
        <v>646</v>
      </c>
      <c r="C268" s="364" t="s">
        <v>647</v>
      </c>
      <c r="D268" s="364" t="s">
        <v>652</v>
      </c>
      <c r="E268" s="365" t="s">
        <v>653</v>
      </c>
      <c r="F268" s="397" t="s">
        <v>654</v>
      </c>
      <c r="G268" s="366" t="s">
        <v>48</v>
      </c>
      <c r="H268" s="366" t="s">
        <v>48</v>
      </c>
      <c r="I268" s="366" t="s">
        <v>48</v>
      </c>
      <c r="J268" s="385" t="s">
        <v>2175</v>
      </c>
      <c r="K268" s="394" t="s">
        <v>655</v>
      </c>
      <c r="L268" s="379" t="s">
        <v>51</v>
      </c>
      <c r="M268" s="379" t="s">
        <v>102</v>
      </c>
      <c r="N268" s="379" t="s">
        <v>74</v>
      </c>
      <c r="O268" s="369" t="b">
        <v>1</v>
      </c>
      <c r="P268" s="368"/>
      <c r="Q268" s="369" t="b">
        <v>1</v>
      </c>
      <c r="R268" s="368"/>
      <c r="S268" s="453" t="s">
        <v>2138</v>
      </c>
      <c r="T268" s="486" t="s">
        <v>2855</v>
      </c>
      <c r="U268" s="370"/>
      <c r="V268" s="370"/>
      <c r="W268" s="370"/>
      <c r="X268" s="370"/>
      <c r="Y268" s="370"/>
      <c r="Z268" s="370"/>
      <c r="AA268" s="370"/>
      <c r="AB268" s="370"/>
      <c r="AC268" s="370"/>
      <c r="AD268" s="370"/>
      <c r="AE268" s="370"/>
      <c r="AF268" s="370"/>
      <c r="AG268" s="370"/>
      <c r="AH268" s="370"/>
    </row>
    <row r="269" spans="1:34" s="371" customFormat="1" ht="120.75" customHeight="1">
      <c r="A269" s="402" t="s">
        <v>2735</v>
      </c>
      <c r="B269" s="395" t="s">
        <v>2736</v>
      </c>
      <c r="C269" s="395" t="s">
        <v>2737</v>
      </c>
      <c r="D269" s="364" t="s">
        <v>652</v>
      </c>
      <c r="E269" s="365" t="s">
        <v>653</v>
      </c>
      <c r="F269" s="413" t="s">
        <v>2740</v>
      </c>
      <c r="G269" s="366" t="s">
        <v>48</v>
      </c>
      <c r="H269" s="366" t="s">
        <v>48</v>
      </c>
      <c r="I269" s="366" t="s">
        <v>48</v>
      </c>
      <c r="J269" s="404" t="s">
        <v>2741</v>
      </c>
      <c r="K269" s="394" t="s">
        <v>655</v>
      </c>
      <c r="L269" s="379" t="s">
        <v>51</v>
      </c>
      <c r="M269" s="379" t="s">
        <v>102</v>
      </c>
      <c r="N269" s="379" t="s">
        <v>74</v>
      </c>
      <c r="O269" s="369" t="b">
        <v>1</v>
      </c>
      <c r="P269" s="368"/>
      <c r="Q269" s="369" t="b">
        <v>1</v>
      </c>
      <c r="R269" s="368"/>
      <c r="S269" s="453" t="s">
        <v>2144</v>
      </c>
      <c r="T269" s="492"/>
      <c r="U269" s="370"/>
      <c r="V269" s="370"/>
      <c r="W269" s="370"/>
      <c r="X269" s="370"/>
      <c r="Y269" s="370"/>
      <c r="Z269" s="370"/>
      <c r="AA269" s="370"/>
      <c r="AB269" s="370"/>
      <c r="AC269" s="370"/>
      <c r="AD269" s="370"/>
      <c r="AE269" s="370"/>
      <c r="AF269" s="370"/>
      <c r="AG269" s="370"/>
      <c r="AH269" s="370"/>
    </row>
    <row r="270" spans="1:34" s="371" customFormat="1" ht="43.5" customHeight="1">
      <c r="A270" s="380" t="s">
        <v>2176</v>
      </c>
      <c r="B270" s="364" t="s">
        <v>646</v>
      </c>
      <c r="C270" s="364" t="s">
        <v>656</v>
      </c>
      <c r="D270" s="364" t="s">
        <v>657</v>
      </c>
      <c r="E270" s="365" t="s">
        <v>658</v>
      </c>
      <c r="F270" s="365" t="s">
        <v>2177</v>
      </c>
      <c r="G270" s="366" t="s">
        <v>48</v>
      </c>
      <c r="H270" s="366" t="s">
        <v>48</v>
      </c>
      <c r="I270" s="366" t="s">
        <v>48</v>
      </c>
      <c r="J270" s="364" t="s">
        <v>659</v>
      </c>
      <c r="K270" s="367" t="s">
        <v>660</v>
      </c>
      <c r="L270" s="379" t="s">
        <v>51</v>
      </c>
      <c r="M270" s="379" t="s">
        <v>80</v>
      </c>
      <c r="N270" s="379" t="s">
        <v>53</v>
      </c>
      <c r="O270" s="369" t="b">
        <v>1</v>
      </c>
      <c r="P270" s="368"/>
      <c r="Q270" s="369" t="b">
        <v>1</v>
      </c>
      <c r="R270" s="368"/>
      <c r="S270" s="454" t="s">
        <v>2138</v>
      </c>
      <c r="T270" s="485" t="s">
        <v>2855</v>
      </c>
      <c r="U270" s="377"/>
      <c r="V270" s="377"/>
      <c r="W270" s="377"/>
      <c r="X270" s="377"/>
      <c r="Y270" s="377"/>
      <c r="Z270" s="377"/>
      <c r="AA270" s="377"/>
      <c r="AB270" s="377"/>
      <c r="AC270" s="377"/>
      <c r="AD270" s="377"/>
      <c r="AE270" s="377"/>
      <c r="AF270" s="377"/>
      <c r="AG270" s="377"/>
      <c r="AH270" s="377"/>
    </row>
    <row r="271" spans="1:34" s="371" customFormat="1" ht="43.5" customHeight="1">
      <c r="A271" s="402" t="s">
        <v>2742</v>
      </c>
      <c r="B271" s="395" t="s">
        <v>2736</v>
      </c>
      <c r="C271" s="395" t="s">
        <v>2743</v>
      </c>
      <c r="D271" s="364" t="s">
        <v>657</v>
      </c>
      <c r="E271" s="365" t="s">
        <v>658</v>
      </c>
      <c r="F271" s="374" t="s">
        <v>2744</v>
      </c>
      <c r="G271" s="366" t="s">
        <v>48</v>
      </c>
      <c r="H271" s="366" t="s">
        <v>48</v>
      </c>
      <c r="I271" s="366" t="s">
        <v>48</v>
      </c>
      <c r="J271" s="395" t="s">
        <v>2745</v>
      </c>
      <c r="K271" s="367" t="s">
        <v>660</v>
      </c>
      <c r="L271" s="379" t="s">
        <v>51</v>
      </c>
      <c r="M271" s="379" t="s">
        <v>80</v>
      </c>
      <c r="N271" s="379" t="s">
        <v>53</v>
      </c>
      <c r="O271" s="369" t="b">
        <v>1</v>
      </c>
      <c r="P271" s="368"/>
      <c r="Q271" s="369" t="b">
        <v>1</v>
      </c>
      <c r="R271" s="368"/>
      <c r="S271" s="454" t="s">
        <v>2144</v>
      </c>
      <c r="T271" s="491"/>
      <c r="U271" s="377"/>
      <c r="V271" s="377"/>
      <c r="W271" s="377"/>
      <c r="X271" s="377"/>
      <c r="Y271" s="377"/>
      <c r="Z271" s="377"/>
      <c r="AA271" s="377"/>
      <c r="AB271" s="377"/>
      <c r="AC271" s="377"/>
      <c r="AD271" s="377"/>
      <c r="AE271" s="377"/>
      <c r="AF271" s="377"/>
      <c r="AG271" s="377"/>
      <c r="AH271" s="377"/>
    </row>
    <row r="272" spans="1:34" s="371" customFormat="1" ht="39" customHeight="1">
      <c r="A272" s="363" t="s">
        <v>661</v>
      </c>
      <c r="B272" s="364" t="s">
        <v>646</v>
      </c>
      <c r="C272" s="364" t="s">
        <v>662</v>
      </c>
      <c r="D272" s="364" t="s">
        <v>663</v>
      </c>
      <c r="E272" s="365" t="s">
        <v>664</v>
      </c>
      <c r="F272" s="365" t="s">
        <v>665</v>
      </c>
      <c r="G272" s="366" t="s">
        <v>48</v>
      </c>
      <c r="H272" s="366" t="s">
        <v>48</v>
      </c>
      <c r="I272" s="366" t="s">
        <v>48</v>
      </c>
      <c r="J272" s="364" t="s">
        <v>666</v>
      </c>
      <c r="K272" s="385"/>
      <c r="L272" s="379" t="s">
        <v>51</v>
      </c>
      <c r="M272" s="379" t="s">
        <v>80</v>
      </c>
      <c r="N272" s="379" t="s">
        <v>74</v>
      </c>
      <c r="O272" s="379"/>
      <c r="P272" s="369" t="b">
        <v>1</v>
      </c>
      <c r="Q272" s="379"/>
      <c r="R272" s="379"/>
      <c r="S272" s="453" t="s">
        <v>2138</v>
      </c>
      <c r="T272" s="486" t="s">
        <v>2855</v>
      </c>
      <c r="U272" s="370"/>
      <c r="V272" s="370"/>
      <c r="W272" s="370"/>
      <c r="X272" s="370"/>
      <c r="Y272" s="370"/>
      <c r="Z272" s="370"/>
      <c r="AA272" s="370"/>
      <c r="AB272" s="370"/>
      <c r="AC272" s="370"/>
      <c r="AD272" s="370"/>
      <c r="AE272" s="370"/>
      <c r="AF272" s="370"/>
      <c r="AG272" s="370"/>
      <c r="AH272" s="370"/>
    </row>
    <row r="273" spans="1:34" s="371" customFormat="1" ht="39" customHeight="1">
      <c r="A273" s="402" t="s">
        <v>2746</v>
      </c>
      <c r="B273" s="395" t="s">
        <v>2736</v>
      </c>
      <c r="C273" s="395" t="s">
        <v>2747</v>
      </c>
      <c r="D273" s="364" t="s">
        <v>663</v>
      </c>
      <c r="E273" s="365" t="s">
        <v>664</v>
      </c>
      <c r="F273" s="374" t="s">
        <v>2748</v>
      </c>
      <c r="G273" s="366" t="s">
        <v>48</v>
      </c>
      <c r="H273" s="366" t="s">
        <v>48</v>
      </c>
      <c r="I273" s="366" t="s">
        <v>48</v>
      </c>
      <c r="J273" s="395" t="s">
        <v>2749</v>
      </c>
      <c r="K273" s="385"/>
      <c r="L273" s="379" t="s">
        <v>51</v>
      </c>
      <c r="M273" s="379" t="s">
        <v>80</v>
      </c>
      <c r="N273" s="379" t="s">
        <v>74</v>
      </c>
      <c r="O273" s="379"/>
      <c r="P273" s="369" t="b">
        <v>1</v>
      </c>
      <c r="Q273" s="379"/>
      <c r="R273" s="379"/>
      <c r="S273" s="453" t="s">
        <v>2144</v>
      </c>
      <c r="T273" s="492"/>
      <c r="U273" s="370"/>
      <c r="V273" s="370"/>
      <c r="W273" s="370"/>
      <c r="X273" s="370"/>
      <c r="Y273" s="370"/>
      <c r="Z273" s="370"/>
      <c r="AA273" s="370"/>
      <c r="AB273" s="370"/>
      <c r="AC273" s="370"/>
      <c r="AD273" s="370"/>
      <c r="AE273" s="370"/>
      <c r="AF273" s="370"/>
      <c r="AG273" s="370"/>
      <c r="AH273" s="370"/>
    </row>
    <row r="274" spans="1:34" s="371" customFormat="1" ht="27.5" customHeight="1">
      <c r="A274" s="363" t="s">
        <v>661</v>
      </c>
      <c r="B274" s="364" t="s">
        <v>646</v>
      </c>
      <c r="C274" s="364" t="s">
        <v>662</v>
      </c>
      <c r="D274" s="364" t="s">
        <v>667</v>
      </c>
      <c r="E274" s="365" t="s">
        <v>380</v>
      </c>
      <c r="F274" s="365" t="s">
        <v>668</v>
      </c>
      <c r="G274" s="376" t="s">
        <v>65</v>
      </c>
      <c r="H274" s="376" t="s">
        <v>65</v>
      </c>
      <c r="I274" s="376" t="s">
        <v>65</v>
      </c>
      <c r="J274" s="364"/>
      <c r="K274" s="367" t="s">
        <v>669</v>
      </c>
      <c r="L274" s="368" t="s">
        <v>51</v>
      </c>
      <c r="M274" s="368" t="s">
        <v>52</v>
      </c>
      <c r="N274" s="368" t="s">
        <v>53</v>
      </c>
      <c r="O274" s="369" t="b">
        <v>1</v>
      </c>
      <c r="P274" s="368"/>
      <c r="Q274" s="369" t="b">
        <v>1</v>
      </c>
      <c r="R274" s="368"/>
      <c r="S274" s="454" t="s">
        <v>2138</v>
      </c>
      <c r="T274" s="485" t="s">
        <v>2855</v>
      </c>
      <c r="U274" s="377"/>
      <c r="V274" s="377"/>
      <c r="W274" s="377"/>
      <c r="X274" s="377"/>
      <c r="Y274" s="377"/>
      <c r="Z274" s="377"/>
      <c r="AA274" s="377"/>
      <c r="AB274" s="377"/>
      <c r="AC274" s="377"/>
      <c r="AD274" s="377"/>
      <c r="AE274" s="377"/>
      <c r="AF274" s="377"/>
      <c r="AG274" s="377"/>
      <c r="AH274" s="377"/>
    </row>
    <row r="275" spans="1:34" s="371" customFormat="1" ht="27.5" customHeight="1">
      <c r="A275" s="402" t="s">
        <v>2750</v>
      </c>
      <c r="B275" s="395" t="s">
        <v>2736</v>
      </c>
      <c r="C275" s="395" t="s">
        <v>2747</v>
      </c>
      <c r="D275" s="364" t="s">
        <v>667</v>
      </c>
      <c r="E275" s="365" t="s">
        <v>380</v>
      </c>
      <c r="F275" s="374" t="s">
        <v>2178</v>
      </c>
      <c r="G275" s="376" t="s">
        <v>65</v>
      </c>
      <c r="H275" s="376" t="s">
        <v>65</v>
      </c>
      <c r="I275" s="376" t="s">
        <v>65</v>
      </c>
      <c r="J275" s="364"/>
      <c r="K275" s="367" t="s">
        <v>669</v>
      </c>
      <c r="L275" s="368" t="s">
        <v>51</v>
      </c>
      <c r="M275" s="368" t="s">
        <v>52</v>
      </c>
      <c r="N275" s="368" t="s">
        <v>53</v>
      </c>
      <c r="O275" s="369" t="b">
        <v>1</v>
      </c>
      <c r="P275" s="368"/>
      <c r="Q275" s="369" t="b">
        <v>1</v>
      </c>
      <c r="R275" s="368"/>
      <c r="S275" s="454" t="s">
        <v>2144</v>
      </c>
      <c r="T275" s="491"/>
      <c r="U275" s="377"/>
      <c r="V275" s="377"/>
      <c r="W275" s="377"/>
      <c r="X275" s="377"/>
      <c r="Y275" s="377"/>
      <c r="Z275" s="377"/>
      <c r="AA275" s="377"/>
      <c r="AB275" s="377"/>
      <c r="AC275" s="377"/>
      <c r="AD275" s="377"/>
      <c r="AE275" s="377"/>
      <c r="AF275" s="377"/>
      <c r="AG275" s="377"/>
      <c r="AH275" s="377"/>
    </row>
    <row r="276" spans="1:34" s="371" customFormat="1" ht="37.5" customHeight="1">
      <c r="A276" s="363" t="s">
        <v>661</v>
      </c>
      <c r="B276" s="364" t="s">
        <v>646</v>
      </c>
      <c r="C276" s="364" t="s">
        <v>662</v>
      </c>
      <c r="D276" s="364" t="s">
        <v>670</v>
      </c>
      <c r="E276" s="365" t="s">
        <v>380</v>
      </c>
      <c r="F276" s="365" t="s">
        <v>671</v>
      </c>
      <c r="G276" s="366" t="s">
        <v>65</v>
      </c>
      <c r="H276" s="366" t="s">
        <v>65</v>
      </c>
      <c r="I276" s="366" t="s">
        <v>65</v>
      </c>
      <c r="J276" s="364"/>
      <c r="K276" s="364"/>
      <c r="L276" s="368" t="s">
        <v>60</v>
      </c>
      <c r="M276" s="368" t="s">
        <v>52</v>
      </c>
      <c r="N276" s="368" t="s">
        <v>53</v>
      </c>
      <c r="O276" s="379"/>
      <c r="P276" s="369" t="b">
        <v>1</v>
      </c>
      <c r="Q276" s="379"/>
      <c r="R276" s="368"/>
      <c r="S276" s="453" t="s">
        <v>2138</v>
      </c>
      <c r="T276" s="486" t="s">
        <v>94</v>
      </c>
      <c r="U276" s="370"/>
      <c r="V276" s="370"/>
      <c r="W276" s="370"/>
      <c r="X276" s="370"/>
      <c r="Y276" s="370"/>
      <c r="Z276" s="370"/>
      <c r="AA276" s="370"/>
      <c r="AB276" s="370"/>
      <c r="AC276" s="370"/>
      <c r="AD276" s="370"/>
      <c r="AE276" s="370"/>
      <c r="AF276" s="370"/>
      <c r="AG276" s="370"/>
      <c r="AH276" s="370"/>
    </row>
    <row r="277" spans="1:34" s="371" customFormat="1" ht="37.5" customHeight="1">
      <c r="A277" s="402" t="s">
        <v>2750</v>
      </c>
      <c r="B277" s="395" t="s">
        <v>2736</v>
      </c>
      <c r="C277" s="395" t="s">
        <v>2747</v>
      </c>
      <c r="D277" s="364" t="s">
        <v>670</v>
      </c>
      <c r="E277" s="365" t="s">
        <v>380</v>
      </c>
      <c r="F277" s="374" t="s">
        <v>2751</v>
      </c>
      <c r="G277" s="366" t="s">
        <v>65</v>
      </c>
      <c r="H277" s="366" t="s">
        <v>65</v>
      </c>
      <c r="I277" s="366" t="s">
        <v>65</v>
      </c>
      <c r="J277" s="364"/>
      <c r="K277" s="364"/>
      <c r="L277" s="368" t="s">
        <v>60</v>
      </c>
      <c r="M277" s="368" t="s">
        <v>52</v>
      </c>
      <c r="N277" s="368" t="s">
        <v>53</v>
      </c>
      <c r="O277" s="379"/>
      <c r="P277" s="369" t="b">
        <v>1</v>
      </c>
      <c r="Q277" s="379"/>
      <c r="R277" s="368"/>
      <c r="S277" s="453" t="s">
        <v>2144</v>
      </c>
      <c r="T277" s="492"/>
      <c r="U277" s="370"/>
      <c r="V277" s="370"/>
      <c r="W277" s="370"/>
      <c r="X277" s="370"/>
      <c r="Y277" s="370"/>
      <c r="Z277" s="370"/>
      <c r="AA277" s="370"/>
      <c r="AB277" s="370"/>
      <c r="AC277" s="370"/>
      <c r="AD277" s="370"/>
      <c r="AE277" s="370"/>
      <c r="AF277" s="370"/>
      <c r="AG277" s="370"/>
      <c r="AH277" s="370"/>
    </row>
    <row r="278" spans="1:34" s="371" customFormat="1" ht="30.75" customHeight="1">
      <c r="A278" s="363" t="s">
        <v>661</v>
      </c>
      <c r="B278" s="364" t="s">
        <v>646</v>
      </c>
      <c r="C278" s="364" t="s">
        <v>662</v>
      </c>
      <c r="D278" s="364" t="s">
        <v>672</v>
      </c>
      <c r="E278" s="365" t="s">
        <v>183</v>
      </c>
      <c r="F278" s="397" t="s">
        <v>673</v>
      </c>
      <c r="G278" s="376" t="s">
        <v>72</v>
      </c>
      <c r="H278" s="376" t="s">
        <v>72</v>
      </c>
      <c r="I278" s="376" t="s">
        <v>72</v>
      </c>
      <c r="J278" s="364" t="s">
        <v>674</v>
      </c>
      <c r="K278" s="367" t="s">
        <v>675</v>
      </c>
      <c r="L278" s="368" t="s">
        <v>51</v>
      </c>
      <c r="M278" s="368" t="s">
        <v>80</v>
      </c>
      <c r="N278" s="368" t="s">
        <v>53</v>
      </c>
      <c r="O278" s="369" t="b">
        <v>1</v>
      </c>
      <c r="P278" s="369" t="b">
        <v>1</v>
      </c>
      <c r="Q278" s="369" t="b">
        <v>1</v>
      </c>
      <c r="R278" s="368"/>
      <c r="S278" s="454" t="s">
        <v>2138</v>
      </c>
      <c r="T278" s="485" t="s">
        <v>94</v>
      </c>
      <c r="U278" s="377"/>
      <c r="V278" s="377"/>
      <c r="W278" s="377"/>
      <c r="X278" s="377"/>
      <c r="Y278" s="377"/>
      <c r="Z278" s="377"/>
      <c r="AA278" s="377"/>
      <c r="AB278" s="377"/>
      <c r="AC278" s="377"/>
      <c r="AD278" s="377"/>
      <c r="AE278" s="377"/>
      <c r="AF278" s="377"/>
      <c r="AG278" s="377"/>
      <c r="AH278" s="377"/>
    </row>
    <row r="279" spans="1:34" s="371" customFormat="1" ht="30.75" customHeight="1">
      <c r="A279" s="402" t="s">
        <v>2750</v>
      </c>
      <c r="B279" s="395" t="s">
        <v>2736</v>
      </c>
      <c r="C279" s="395" t="s">
        <v>2747</v>
      </c>
      <c r="D279" s="364" t="s">
        <v>672</v>
      </c>
      <c r="E279" s="365" t="s">
        <v>183</v>
      </c>
      <c r="F279" s="413" t="s">
        <v>2752</v>
      </c>
      <c r="G279" s="376" t="s">
        <v>72</v>
      </c>
      <c r="H279" s="376" t="s">
        <v>72</v>
      </c>
      <c r="I279" s="376" t="s">
        <v>72</v>
      </c>
      <c r="J279" s="395" t="s">
        <v>2753</v>
      </c>
      <c r="K279" s="367" t="s">
        <v>675</v>
      </c>
      <c r="L279" s="368" t="s">
        <v>51</v>
      </c>
      <c r="M279" s="368" t="s">
        <v>80</v>
      </c>
      <c r="N279" s="368" t="s">
        <v>53</v>
      </c>
      <c r="O279" s="369" t="b">
        <v>1</v>
      </c>
      <c r="P279" s="369" t="b">
        <v>1</v>
      </c>
      <c r="Q279" s="369" t="b">
        <v>1</v>
      </c>
      <c r="R279" s="368"/>
      <c r="S279" s="454" t="s">
        <v>2144</v>
      </c>
      <c r="T279" s="491"/>
      <c r="U279" s="377"/>
      <c r="V279" s="377"/>
      <c r="W279" s="377"/>
      <c r="X279" s="377"/>
      <c r="Y279" s="377"/>
      <c r="Z279" s="377"/>
      <c r="AA279" s="377"/>
      <c r="AB279" s="377"/>
      <c r="AC279" s="377"/>
      <c r="AD279" s="377"/>
      <c r="AE279" s="377"/>
      <c r="AF279" s="377"/>
      <c r="AG279" s="377"/>
      <c r="AH279" s="377"/>
    </row>
    <row r="280" spans="1:34" s="371" customFormat="1" ht="66.5" customHeight="1">
      <c r="A280" s="363" t="s">
        <v>2179</v>
      </c>
      <c r="B280" s="364" t="s">
        <v>646</v>
      </c>
      <c r="C280" s="364" t="s">
        <v>677</v>
      </c>
      <c r="D280" s="364" t="s">
        <v>678</v>
      </c>
      <c r="E280" s="365" t="s">
        <v>380</v>
      </c>
      <c r="F280" s="365" t="s">
        <v>679</v>
      </c>
      <c r="G280" s="366" t="s">
        <v>48</v>
      </c>
      <c r="H280" s="366" t="s">
        <v>48</v>
      </c>
      <c r="I280" s="366" t="s">
        <v>48</v>
      </c>
      <c r="J280" s="364" t="s">
        <v>680</v>
      </c>
      <c r="K280" s="367" t="s">
        <v>681</v>
      </c>
      <c r="L280" s="368" t="s">
        <v>51</v>
      </c>
      <c r="M280" s="368" t="s">
        <v>102</v>
      </c>
      <c r="N280" s="368" t="s">
        <v>74</v>
      </c>
      <c r="O280" s="379"/>
      <c r="P280" s="369" t="b">
        <v>1</v>
      </c>
      <c r="Q280" s="379"/>
      <c r="R280" s="379"/>
      <c r="S280" s="453" t="s">
        <v>2138</v>
      </c>
      <c r="T280" s="486" t="s">
        <v>2855</v>
      </c>
      <c r="U280" s="370"/>
      <c r="V280" s="370"/>
      <c r="W280" s="370"/>
      <c r="X280" s="370"/>
      <c r="Y280" s="370"/>
      <c r="Z280" s="370"/>
      <c r="AA280" s="370"/>
      <c r="AB280" s="370"/>
      <c r="AC280" s="370"/>
      <c r="AD280" s="370"/>
      <c r="AE280" s="370"/>
      <c r="AF280" s="370"/>
      <c r="AG280" s="370"/>
      <c r="AH280" s="370"/>
    </row>
    <row r="281" spans="1:34" s="371" customFormat="1" ht="66.5" customHeight="1">
      <c r="A281" s="402" t="s">
        <v>2754</v>
      </c>
      <c r="B281" s="395" t="s">
        <v>2736</v>
      </c>
      <c r="C281" s="395" t="s">
        <v>2755</v>
      </c>
      <c r="D281" s="364" t="s">
        <v>678</v>
      </c>
      <c r="E281" s="365" t="s">
        <v>380</v>
      </c>
      <c r="F281" s="374" t="s">
        <v>2756</v>
      </c>
      <c r="G281" s="366" t="s">
        <v>48</v>
      </c>
      <c r="H281" s="366" t="s">
        <v>48</v>
      </c>
      <c r="I281" s="366" t="s">
        <v>48</v>
      </c>
      <c r="J281" s="395" t="s">
        <v>2757</v>
      </c>
      <c r="K281" s="367" t="s">
        <v>681</v>
      </c>
      <c r="L281" s="368" t="s">
        <v>51</v>
      </c>
      <c r="M281" s="368" t="s">
        <v>102</v>
      </c>
      <c r="N281" s="368" t="s">
        <v>74</v>
      </c>
      <c r="O281" s="379"/>
      <c r="P281" s="369" t="b">
        <v>1</v>
      </c>
      <c r="Q281" s="379"/>
      <c r="R281" s="379"/>
      <c r="S281" s="453" t="s">
        <v>2144</v>
      </c>
      <c r="T281" s="492"/>
      <c r="U281" s="370"/>
      <c r="V281" s="370"/>
      <c r="W281" s="370"/>
      <c r="X281" s="370"/>
      <c r="Y281" s="370"/>
      <c r="Z281" s="370"/>
      <c r="AA281" s="370"/>
      <c r="AB281" s="370"/>
      <c r="AC281" s="370"/>
      <c r="AD281" s="370"/>
      <c r="AE281" s="370"/>
      <c r="AF281" s="370"/>
      <c r="AG281" s="370"/>
      <c r="AH281" s="370"/>
    </row>
    <row r="282" spans="1:34" s="371" customFormat="1" ht="34.25" customHeight="1">
      <c r="A282" s="363" t="s">
        <v>676</v>
      </c>
      <c r="B282" s="364" t="s">
        <v>646</v>
      </c>
      <c r="C282" s="364" t="s">
        <v>677</v>
      </c>
      <c r="D282" s="364" t="s">
        <v>682</v>
      </c>
      <c r="E282" s="365" t="s">
        <v>380</v>
      </c>
      <c r="F282" s="365" t="s">
        <v>683</v>
      </c>
      <c r="G282" s="366" t="s">
        <v>48</v>
      </c>
      <c r="H282" s="366" t="s">
        <v>48</v>
      </c>
      <c r="I282" s="366" t="s">
        <v>48</v>
      </c>
      <c r="J282" s="364" t="s">
        <v>684</v>
      </c>
      <c r="K282" s="364"/>
      <c r="L282" s="379" t="s">
        <v>51</v>
      </c>
      <c r="M282" s="379" t="s">
        <v>52</v>
      </c>
      <c r="N282" s="379" t="s">
        <v>53</v>
      </c>
      <c r="O282" s="379"/>
      <c r="P282" s="369" t="b">
        <v>1</v>
      </c>
      <c r="Q282" s="368"/>
      <c r="R282" s="368"/>
      <c r="S282" s="454" t="s">
        <v>2138</v>
      </c>
      <c r="T282" s="485" t="s">
        <v>2855</v>
      </c>
      <c r="U282" s="377"/>
      <c r="V282" s="377"/>
      <c r="W282" s="377"/>
      <c r="X282" s="377"/>
      <c r="Y282" s="377"/>
      <c r="Z282" s="377"/>
      <c r="AA282" s="377"/>
      <c r="AB282" s="377"/>
      <c r="AC282" s="377"/>
      <c r="AD282" s="377"/>
      <c r="AE282" s="377"/>
      <c r="AF282" s="377"/>
      <c r="AG282" s="377"/>
      <c r="AH282" s="377"/>
    </row>
    <row r="283" spans="1:34" s="371" customFormat="1" ht="34.25" customHeight="1">
      <c r="A283" s="402" t="s">
        <v>2754</v>
      </c>
      <c r="B283" s="395" t="s">
        <v>2736</v>
      </c>
      <c r="C283" s="395" t="s">
        <v>2755</v>
      </c>
      <c r="D283" s="364" t="s">
        <v>682</v>
      </c>
      <c r="E283" s="365" t="s">
        <v>380</v>
      </c>
      <c r="F283" s="374" t="s">
        <v>2758</v>
      </c>
      <c r="G283" s="366" t="s">
        <v>48</v>
      </c>
      <c r="H283" s="366" t="s">
        <v>48</v>
      </c>
      <c r="I283" s="366" t="s">
        <v>48</v>
      </c>
      <c r="J283" s="395" t="s">
        <v>2180</v>
      </c>
      <c r="K283" s="364"/>
      <c r="L283" s="379" t="s">
        <v>51</v>
      </c>
      <c r="M283" s="379" t="s">
        <v>52</v>
      </c>
      <c r="N283" s="379" t="s">
        <v>53</v>
      </c>
      <c r="O283" s="379"/>
      <c r="P283" s="369" t="b">
        <v>1</v>
      </c>
      <c r="Q283" s="368"/>
      <c r="R283" s="368"/>
      <c r="S283" s="454" t="s">
        <v>2144</v>
      </c>
      <c r="T283" s="491"/>
      <c r="U283" s="377"/>
      <c r="V283" s="377"/>
      <c r="W283" s="377"/>
      <c r="X283" s="377"/>
      <c r="Y283" s="377"/>
      <c r="Z283" s="377"/>
      <c r="AA283" s="377"/>
      <c r="AB283" s="377"/>
      <c r="AC283" s="377"/>
      <c r="AD283" s="377"/>
      <c r="AE283" s="377"/>
      <c r="AF283" s="377"/>
      <c r="AG283" s="377"/>
      <c r="AH283" s="377"/>
    </row>
    <row r="284" spans="1:34" s="371" customFormat="1" ht="44" customHeight="1">
      <c r="A284" s="363" t="s">
        <v>676</v>
      </c>
      <c r="B284" s="364" t="s">
        <v>646</v>
      </c>
      <c r="C284" s="364" t="s">
        <v>677</v>
      </c>
      <c r="D284" s="364" t="s">
        <v>685</v>
      </c>
      <c r="E284" s="365" t="s">
        <v>380</v>
      </c>
      <c r="F284" s="365" t="s">
        <v>686</v>
      </c>
      <c r="G284" s="366" t="s">
        <v>48</v>
      </c>
      <c r="H284" s="366" t="s">
        <v>48</v>
      </c>
      <c r="I284" s="366" t="s">
        <v>48</v>
      </c>
      <c r="J284" s="364" t="s">
        <v>687</v>
      </c>
      <c r="K284" s="367" t="s">
        <v>688</v>
      </c>
      <c r="L284" s="368" t="s">
        <v>51</v>
      </c>
      <c r="M284" s="368" t="s">
        <v>52</v>
      </c>
      <c r="N284" s="368" t="s">
        <v>52</v>
      </c>
      <c r="O284" s="379"/>
      <c r="P284" s="369" t="b">
        <v>1</v>
      </c>
      <c r="Q284" s="368"/>
      <c r="R284" s="368"/>
      <c r="S284" s="453" t="s">
        <v>2138</v>
      </c>
      <c r="T284" s="486" t="s">
        <v>2855</v>
      </c>
      <c r="U284" s="370"/>
      <c r="V284" s="370"/>
      <c r="W284" s="370"/>
      <c r="X284" s="370"/>
      <c r="Y284" s="370"/>
      <c r="Z284" s="370"/>
      <c r="AA284" s="370"/>
      <c r="AB284" s="370"/>
      <c r="AC284" s="370"/>
      <c r="AD284" s="370"/>
      <c r="AE284" s="370"/>
      <c r="AF284" s="370"/>
      <c r="AG284" s="370"/>
      <c r="AH284" s="370"/>
    </row>
    <row r="285" spans="1:34" s="371" customFormat="1" ht="42">
      <c r="A285" s="402" t="s">
        <v>2754</v>
      </c>
      <c r="B285" s="395" t="s">
        <v>2736</v>
      </c>
      <c r="C285" s="395" t="s">
        <v>2755</v>
      </c>
      <c r="D285" s="364" t="s">
        <v>685</v>
      </c>
      <c r="E285" s="365" t="s">
        <v>380</v>
      </c>
      <c r="F285" s="374" t="s">
        <v>2759</v>
      </c>
      <c r="G285" s="366" t="s">
        <v>48</v>
      </c>
      <c r="H285" s="366" t="s">
        <v>48</v>
      </c>
      <c r="I285" s="366" t="s">
        <v>48</v>
      </c>
      <c r="J285" s="395" t="s">
        <v>2850</v>
      </c>
      <c r="K285" s="367" t="s">
        <v>688</v>
      </c>
      <c r="L285" s="368" t="s">
        <v>51</v>
      </c>
      <c r="M285" s="368" t="s">
        <v>52</v>
      </c>
      <c r="N285" s="368" t="s">
        <v>52</v>
      </c>
      <c r="O285" s="379"/>
      <c r="P285" s="369" t="b">
        <v>1</v>
      </c>
      <c r="Q285" s="368"/>
      <c r="R285" s="368"/>
      <c r="S285" s="453" t="s">
        <v>2144</v>
      </c>
      <c r="T285" s="492"/>
      <c r="U285" s="370"/>
      <c r="V285" s="370"/>
      <c r="W285" s="370"/>
      <c r="X285" s="370"/>
      <c r="Y285" s="370"/>
      <c r="Z285" s="370"/>
      <c r="AA285" s="370"/>
      <c r="AB285" s="370"/>
      <c r="AC285" s="370"/>
      <c r="AD285" s="370"/>
      <c r="AE285" s="370"/>
      <c r="AF285" s="370"/>
      <c r="AG285" s="370"/>
      <c r="AH285" s="370"/>
    </row>
    <row r="286" spans="1:34" s="371" customFormat="1" ht="31.25" customHeight="1">
      <c r="A286" s="363" t="s">
        <v>689</v>
      </c>
      <c r="B286" s="364" t="s">
        <v>646</v>
      </c>
      <c r="C286" s="364" t="s">
        <v>690</v>
      </c>
      <c r="D286" s="364" t="s">
        <v>691</v>
      </c>
      <c r="E286" s="365" t="s">
        <v>658</v>
      </c>
      <c r="F286" s="365" t="s">
        <v>692</v>
      </c>
      <c r="G286" s="366" t="s">
        <v>48</v>
      </c>
      <c r="H286" s="366" t="s">
        <v>48</v>
      </c>
      <c r="I286" s="366" t="s">
        <v>48</v>
      </c>
      <c r="J286" s="364" t="s">
        <v>693</v>
      </c>
      <c r="K286" s="367" t="s">
        <v>688</v>
      </c>
      <c r="L286" s="379" t="s">
        <v>51</v>
      </c>
      <c r="M286" s="379" t="s">
        <v>52</v>
      </c>
      <c r="N286" s="379" t="s">
        <v>53</v>
      </c>
      <c r="O286" s="379"/>
      <c r="P286" s="369" t="b">
        <v>1</v>
      </c>
      <c r="Q286" s="368"/>
      <c r="R286" s="368"/>
      <c r="S286" s="454" t="s">
        <v>2138</v>
      </c>
      <c r="T286" s="485" t="s">
        <v>2855</v>
      </c>
      <c r="U286" s="377"/>
      <c r="V286" s="377"/>
      <c r="W286" s="377"/>
      <c r="X286" s="377"/>
      <c r="Y286" s="377"/>
      <c r="Z286" s="377"/>
      <c r="AA286" s="377"/>
      <c r="AB286" s="377"/>
      <c r="AC286" s="377"/>
      <c r="AD286" s="377"/>
      <c r="AE286" s="377"/>
      <c r="AF286" s="377"/>
      <c r="AG286" s="377"/>
      <c r="AH286" s="377"/>
    </row>
    <row r="287" spans="1:34" s="371" customFormat="1" ht="31.25" customHeight="1">
      <c r="A287" s="402" t="s">
        <v>2760</v>
      </c>
      <c r="B287" s="395" t="s">
        <v>2736</v>
      </c>
      <c r="C287" s="395" t="s">
        <v>2761</v>
      </c>
      <c r="D287" s="364" t="s">
        <v>691</v>
      </c>
      <c r="E287" s="365" t="s">
        <v>658</v>
      </c>
      <c r="F287" s="374" t="s">
        <v>2762</v>
      </c>
      <c r="G287" s="366" t="s">
        <v>48</v>
      </c>
      <c r="H287" s="366" t="s">
        <v>48</v>
      </c>
      <c r="I287" s="366" t="s">
        <v>48</v>
      </c>
      <c r="J287" s="395" t="s">
        <v>2763</v>
      </c>
      <c r="K287" s="367" t="s">
        <v>688</v>
      </c>
      <c r="L287" s="379" t="s">
        <v>51</v>
      </c>
      <c r="M287" s="379" t="s">
        <v>52</v>
      </c>
      <c r="N287" s="379" t="s">
        <v>53</v>
      </c>
      <c r="O287" s="379"/>
      <c r="P287" s="369" t="b">
        <v>1</v>
      </c>
      <c r="Q287" s="368"/>
      <c r="R287" s="368"/>
      <c r="S287" s="454" t="s">
        <v>2144</v>
      </c>
      <c r="T287" s="491"/>
      <c r="U287" s="377"/>
      <c r="V287" s="377"/>
      <c r="W287" s="377"/>
      <c r="X287" s="377"/>
      <c r="Y287" s="377"/>
      <c r="Z287" s="377"/>
      <c r="AA287" s="377"/>
      <c r="AB287" s="377"/>
      <c r="AC287" s="377"/>
      <c r="AD287" s="377"/>
      <c r="AE287" s="377"/>
      <c r="AF287" s="377"/>
      <c r="AG287" s="377"/>
      <c r="AH287" s="377"/>
    </row>
    <row r="288" spans="1:34" s="371" customFormat="1" ht="78" customHeight="1">
      <c r="A288" s="384" t="s">
        <v>694</v>
      </c>
      <c r="B288" s="385" t="s">
        <v>695</v>
      </c>
      <c r="C288" s="385" t="s">
        <v>696</v>
      </c>
      <c r="D288" s="364" t="s">
        <v>697</v>
      </c>
      <c r="E288" s="365" t="s">
        <v>698</v>
      </c>
      <c r="F288" s="397" t="s">
        <v>2181</v>
      </c>
      <c r="G288" s="376" t="s">
        <v>48</v>
      </c>
      <c r="H288" s="376" t="s">
        <v>48</v>
      </c>
      <c r="I288" s="376" t="s">
        <v>48</v>
      </c>
      <c r="J288" s="364" t="s">
        <v>2182</v>
      </c>
      <c r="K288" s="394" t="s">
        <v>699</v>
      </c>
      <c r="L288" s="368" t="s">
        <v>51</v>
      </c>
      <c r="M288" s="368" t="s">
        <v>102</v>
      </c>
      <c r="N288" s="368" t="s">
        <v>74</v>
      </c>
      <c r="O288" s="369" t="b">
        <v>1</v>
      </c>
      <c r="P288" s="369" t="b">
        <v>1</v>
      </c>
      <c r="Q288" s="369" t="b">
        <v>1</v>
      </c>
      <c r="R288" s="369" t="b">
        <v>1</v>
      </c>
      <c r="S288" s="453" t="s">
        <v>2138</v>
      </c>
      <c r="T288" s="486" t="s">
        <v>54</v>
      </c>
      <c r="U288" s="370"/>
      <c r="V288" s="370"/>
      <c r="W288" s="370"/>
      <c r="X288" s="370"/>
      <c r="Y288" s="370"/>
      <c r="Z288" s="370"/>
      <c r="AA288" s="370"/>
      <c r="AB288" s="370"/>
      <c r="AC288" s="370"/>
      <c r="AD288" s="370"/>
      <c r="AE288" s="370"/>
      <c r="AF288" s="370"/>
      <c r="AG288" s="370"/>
      <c r="AH288" s="370"/>
    </row>
    <row r="289" spans="1:34" s="371" customFormat="1" ht="78" customHeight="1">
      <c r="A289" s="406" t="s">
        <v>2764</v>
      </c>
      <c r="B289" s="404" t="s">
        <v>2183</v>
      </c>
      <c r="C289" s="404" t="s">
        <v>2184</v>
      </c>
      <c r="D289" s="364" t="s">
        <v>697</v>
      </c>
      <c r="E289" s="365" t="s">
        <v>698</v>
      </c>
      <c r="F289" s="413" t="s">
        <v>2765</v>
      </c>
      <c r="G289" s="376" t="s">
        <v>48</v>
      </c>
      <c r="H289" s="376" t="s">
        <v>48</v>
      </c>
      <c r="I289" s="376" t="s">
        <v>48</v>
      </c>
      <c r="J289" s="395" t="s">
        <v>2766</v>
      </c>
      <c r="K289" s="394" t="s">
        <v>699</v>
      </c>
      <c r="L289" s="368" t="s">
        <v>51</v>
      </c>
      <c r="M289" s="368" t="s">
        <v>102</v>
      </c>
      <c r="N289" s="368" t="s">
        <v>74</v>
      </c>
      <c r="O289" s="369" t="b">
        <v>1</v>
      </c>
      <c r="P289" s="369" t="b">
        <v>1</v>
      </c>
      <c r="Q289" s="369" t="b">
        <v>1</v>
      </c>
      <c r="R289" s="369" t="b">
        <v>1</v>
      </c>
      <c r="S289" s="453" t="s">
        <v>2144</v>
      </c>
      <c r="T289" s="492"/>
      <c r="U289" s="370"/>
      <c r="V289" s="370"/>
      <c r="W289" s="370"/>
      <c r="X289" s="370"/>
      <c r="Y289" s="370"/>
      <c r="Z289" s="370"/>
      <c r="AA289" s="370"/>
      <c r="AB289" s="370"/>
      <c r="AC289" s="370"/>
      <c r="AD289" s="370"/>
      <c r="AE289" s="370"/>
      <c r="AF289" s="370"/>
      <c r="AG289" s="370"/>
      <c r="AH289" s="370"/>
    </row>
    <row r="290" spans="1:34" s="371" customFormat="1" ht="125.75" customHeight="1">
      <c r="A290" s="363" t="s">
        <v>700</v>
      </c>
      <c r="B290" s="364" t="s">
        <v>695</v>
      </c>
      <c r="C290" s="364" t="s">
        <v>701</v>
      </c>
      <c r="D290" s="364" t="s">
        <v>702</v>
      </c>
      <c r="E290" s="365" t="s">
        <v>703</v>
      </c>
      <c r="F290" s="365" t="s">
        <v>2185</v>
      </c>
      <c r="G290" s="376" t="s">
        <v>48</v>
      </c>
      <c r="H290" s="376" t="s">
        <v>48</v>
      </c>
      <c r="I290" s="376" t="s">
        <v>48</v>
      </c>
      <c r="J290" s="364" t="s">
        <v>704</v>
      </c>
      <c r="K290" s="367" t="s">
        <v>699</v>
      </c>
      <c r="L290" s="379" t="s">
        <v>51</v>
      </c>
      <c r="M290" s="379" t="s">
        <v>52</v>
      </c>
      <c r="N290" s="379" t="s">
        <v>52</v>
      </c>
      <c r="O290" s="369" t="b">
        <v>1</v>
      </c>
      <c r="P290" s="369" t="b">
        <v>1</v>
      </c>
      <c r="Q290" s="369" t="b">
        <v>1</v>
      </c>
      <c r="R290" s="369" t="b">
        <v>1</v>
      </c>
      <c r="S290" s="454" t="s">
        <v>2138</v>
      </c>
      <c r="T290" s="485" t="s">
        <v>54</v>
      </c>
      <c r="U290" s="377"/>
      <c r="V290" s="377"/>
      <c r="W290" s="377"/>
      <c r="X290" s="377"/>
      <c r="Y290" s="377"/>
      <c r="Z290" s="377"/>
      <c r="AA290" s="377"/>
      <c r="AB290" s="377"/>
      <c r="AC290" s="377"/>
      <c r="AD290" s="377"/>
      <c r="AE290" s="377"/>
      <c r="AF290" s="377"/>
      <c r="AG290" s="377"/>
      <c r="AH290" s="377"/>
    </row>
    <row r="291" spans="1:34" s="371" customFormat="1" ht="136.25" customHeight="1">
      <c r="A291" s="402" t="s">
        <v>2767</v>
      </c>
      <c r="B291" s="404" t="s">
        <v>2183</v>
      </c>
      <c r="C291" s="395" t="s">
        <v>2186</v>
      </c>
      <c r="D291" s="364" t="s">
        <v>702</v>
      </c>
      <c r="E291" s="365" t="s">
        <v>703</v>
      </c>
      <c r="F291" s="374" t="s">
        <v>2187</v>
      </c>
      <c r="G291" s="376" t="s">
        <v>48</v>
      </c>
      <c r="H291" s="376" t="s">
        <v>48</v>
      </c>
      <c r="I291" s="376" t="s">
        <v>48</v>
      </c>
      <c r="J291" s="395" t="s">
        <v>2188</v>
      </c>
      <c r="K291" s="367" t="s">
        <v>699</v>
      </c>
      <c r="L291" s="379" t="s">
        <v>51</v>
      </c>
      <c r="M291" s="379" t="s">
        <v>52</v>
      </c>
      <c r="N291" s="379" t="s">
        <v>52</v>
      </c>
      <c r="O291" s="369" t="b">
        <v>1</v>
      </c>
      <c r="P291" s="369" t="b">
        <v>1</v>
      </c>
      <c r="Q291" s="369" t="b">
        <v>1</v>
      </c>
      <c r="R291" s="369" t="b">
        <v>1</v>
      </c>
      <c r="S291" s="454" t="s">
        <v>2144</v>
      </c>
      <c r="T291" s="491"/>
      <c r="U291" s="377"/>
      <c r="V291" s="377"/>
      <c r="W291" s="377"/>
      <c r="X291" s="377"/>
      <c r="Y291" s="377"/>
      <c r="Z291" s="377"/>
      <c r="AA291" s="377"/>
      <c r="AB291" s="377"/>
      <c r="AC291" s="377"/>
      <c r="AD291" s="377"/>
      <c r="AE291" s="377"/>
      <c r="AF291" s="377"/>
      <c r="AG291" s="377"/>
      <c r="AH291" s="377"/>
    </row>
    <row r="292" spans="1:34" s="371" customFormat="1" ht="54.5" customHeight="1">
      <c r="A292" s="363" t="s">
        <v>705</v>
      </c>
      <c r="B292" s="364" t="s">
        <v>706</v>
      </c>
      <c r="C292" s="364" t="s">
        <v>707</v>
      </c>
      <c r="D292" s="364" t="s">
        <v>708</v>
      </c>
      <c r="E292" s="386" t="s">
        <v>473</v>
      </c>
      <c r="F292" s="365" t="s">
        <v>709</v>
      </c>
      <c r="G292" s="366" t="s">
        <v>48</v>
      </c>
      <c r="H292" s="366" t="s">
        <v>48</v>
      </c>
      <c r="I292" s="366" t="s">
        <v>48</v>
      </c>
      <c r="J292" s="385" t="s">
        <v>710</v>
      </c>
      <c r="K292" s="367" t="s">
        <v>711</v>
      </c>
      <c r="L292" s="379" t="s">
        <v>53</v>
      </c>
      <c r="M292" s="379" t="s">
        <v>80</v>
      </c>
      <c r="N292" s="379" t="s">
        <v>74</v>
      </c>
      <c r="O292" s="369" t="b">
        <v>1</v>
      </c>
      <c r="P292" s="369" t="b">
        <v>1</v>
      </c>
      <c r="Q292" s="369" t="b">
        <v>1</v>
      </c>
      <c r="R292" s="369" t="b">
        <v>1</v>
      </c>
      <c r="S292" s="459" t="s">
        <v>2138</v>
      </c>
      <c r="T292" s="486" t="s">
        <v>2854</v>
      </c>
      <c r="U292" s="411"/>
      <c r="V292" s="411"/>
      <c r="W292" s="411"/>
      <c r="X292" s="411"/>
      <c r="Y292" s="411"/>
      <c r="Z292" s="411"/>
      <c r="AA292" s="411"/>
      <c r="AB292" s="411"/>
      <c r="AC292" s="411"/>
      <c r="AD292" s="411"/>
      <c r="AE292" s="411"/>
      <c r="AF292" s="411"/>
      <c r="AG292" s="411"/>
      <c r="AH292" s="411"/>
    </row>
    <row r="293" spans="1:34" s="371" customFormat="1" ht="54.5" customHeight="1">
      <c r="A293" s="402" t="s">
        <v>2768</v>
      </c>
      <c r="B293" s="395" t="s">
        <v>2189</v>
      </c>
      <c r="C293" s="395" t="s">
        <v>2190</v>
      </c>
      <c r="D293" s="364" t="s">
        <v>708</v>
      </c>
      <c r="E293" s="386" t="s">
        <v>473</v>
      </c>
      <c r="F293" s="374" t="s">
        <v>2191</v>
      </c>
      <c r="G293" s="366" t="s">
        <v>48</v>
      </c>
      <c r="H293" s="366" t="s">
        <v>48</v>
      </c>
      <c r="I293" s="366" t="s">
        <v>48</v>
      </c>
      <c r="J293" s="404" t="s">
        <v>2192</v>
      </c>
      <c r="K293" s="367" t="s">
        <v>711</v>
      </c>
      <c r="L293" s="379" t="s">
        <v>53</v>
      </c>
      <c r="M293" s="379" t="s">
        <v>80</v>
      </c>
      <c r="N293" s="379" t="s">
        <v>74</v>
      </c>
      <c r="O293" s="369" t="b">
        <v>1</v>
      </c>
      <c r="P293" s="369" t="b">
        <v>1</v>
      </c>
      <c r="Q293" s="369" t="b">
        <v>1</v>
      </c>
      <c r="R293" s="369" t="b">
        <v>1</v>
      </c>
      <c r="S293" s="459" t="s">
        <v>2144</v>
      </c>
      <c r="T293" s="492"/>
      <c r="U293" s="411"/>
      <c r="V293" s="411"/>
      <c r="W293" s="411"/>
      <c r="X293" s="411"/>
      <c r="Y293" s="411"/>
      <c r="Z293" s="411"/>
      <c r="AA293" s="411"/>
      <c r="AB293" s="411"/>
      <c r="AC293" s="411"/>
      <c r="AD293" s="411"/>
      <c r="AE293" s="411"/>
      <c r="AF293" s="411"/>
      <c r="AG293" s="411"/>
      <c r="AH293" s="411"/>
    </row>
    <row r="294" spans="1:34" s="371" customFormat="1" ht="104.65">
      <c r="A294" s="363" t="s">
        <v>712</v>
      </c>
      <c r="B294" s="364" t="s">
        <v>706</v>
      </c>
      <c r="C294" s="364" t="s">
        <v>713</v>
      </c>
      <c r="D294" s="364" t="s">
        <v>714</v>
      </c>
      <c r="E294" s="365" t="s">
        <v>715</v>
      </c>
      <c r="F294" s="364" t="s">
        <v>716</v>
      </c>
      <c r="G294" s="366" t="s">
        <v>48</v>
      </c>
      <c r="H294" s="366" t="s">
        <v>48</v>
      </c>
      <c r="I294" s="366" t="s">
        <v>48</v>
      </c>
      <c r="J294" s="364" t="s">
        <v>2193</v>
      </c>
      <c r="K294" s="367" t="s">
        <v>717</v>
      </c>
      <c r="L294" s="379" t="s">
        <v>60</v>
      </c>
      <c r="M294" s="379" t="s">
        <v>52</v>
      </c>
      <c r="N294" s="379" t="s">
        <v>74</v>
      </c>
      <c r="O294" s="387"/>
      <c r="P294" s="387"/>
      <c r="Q294" s="387"/>
      <c r="R294" s="387"/>
      <c r="S294" s="456" t="s">
        <v>2138</v>
      </c>
      <c r="T294" s="485" t="s">
        <v>54</v>
      </c>
      <c r="U294" s="391"/>
      <c r="V294" s="391"/>
      <c r="W294" s="391"/>
      <c r="X294" s="391"/>
      <c r="Y294" s="391"/>
      <c r="Z294" s="391"/>
      <c r="AA294" s="391"/>
      <c r="AB294" s="391"/>
      <c r="AC294" s="391"/>
      <c r="AD294" s="391"/>
      <c r="AE294" s="391"/>
      <c r="AF294" s="391"/>
      <c r="AG294" s="391"/>
      <c r="AH294" s="391"/>
    </row>
    <row r="295" spans="1:34" s="371" customFormat="1" ht="105">
      <c r="A295" s="402" t="s">
        <v>2769</v>
      </c>
      <c r="B295" s="395" t="s">
        <v>2189</v>
      </c>
      <c r="C295" s="395" t="s">
        <v>2194</v>
      </c>
      <c r="D295" s="364" t="s">
        <v>714</v>
      </c>
      <c r="E295" s="365" t="s">
        <v>715</v>
      </c>
      <c r="F295" s="395" t="s">
        <v>2770</v>
      </c>
      <c r="G295" s="366" t="s">
        <v>48</v>
      </c>
      <c r="H295" s="366" t="s">
        <v>48</v>
      </c>
      <c r="I295" s="366" t="s">
        <v>48</v>
      </c>
      <c r="J295" s="395" t="s">
        <v>2851</v>
      </c>
      <c r="K295" s="367" t="s">
        <v>717</v>
      </c>
      <c r="L295" s="379" t="s">
        <v>60</v>
      </c>
      <c r="M295" s="379" t="s">
        <v>52</v>
      </c>
      <c r="N295" s="379" t="s">
        <v>74</v>
      </c>
      <c r="O295" s="387"/>
      <c r="P295" s="387"/>
      <c r="Q295" s="387"/>
      <c r="R295" s="387"/>
      <c r="S295" s="456" t="s">
        <v>2144</v>
      </c>
      <c r="T295" s="491"/>
      <c r="U295" s="391"/>
      <c r="V295" s="391"/>
      <c r="W295" s="391"/>
      <c r="X295" s="391"/>
      <c r="Y295" s="391"/>
      <c r="Z295" s="391"/>
      <c r="AA295" s="391"/>
      <c r="AB295" s="391"/>
      <c r="AC295" s="391"/>
      <c r="AD295" s="391"/>
      <c r="AE295" s="391"/>
      <c r="AF295" s="391"/>
      <c r="AG295" s="391"/>
      <c r="AH295" s="391"/>
    </row>
    <row r="296" spans="1:34" s="371" customFormat="1" ht="22.8" customHeight="1">
      <c r="A296" s="363" t="s">
        <v>712</v>
      </c>
      <c r="B296" s="364" t="s">
        <v>706</v>
      </c>
      <c r="C296" s="364" t="s">
        <v>713</v>
      </c>
      <c r="D296" s="364" t="s">
        <v>718</v>
      </c>
      <c r="E296" s="365" t="s">
        <v>719</v>
      </c>
      <c r="F296" s="365" t="s">
        <v>720</v>
      </c>
      <c r="G296" s="366" t="s">
        <v>48</v>
      </c>
      <c r="H296" s="366" t="s">
        <v>48</v>
      </c>
      <c r="I296" s="366" t="s">
        <v>48</v>
      </c>
      <c r="J296" s="364" t="s">
        <v>721</v>
      </c>
      <c r="K296" s="394" t="s">
        <v>369</v>
      </c>
      <c r="L296" s="368" t="s">
        <v>60</v>
      </c>
      <c r="M296" s="368" t="s">
        <v>52</v>
      </c>
      <c r="N296" s="368" t="s">
        <v>53</v>
      </c>
      <c r="O296" s="369" t="b">
        <v>1</v>
      </c>
      <c r="P296" s="368"/>
      <c r="Q296" s="369" t="b">
        <v>1</v>
      </c>
      <c r="R296" s="368"/>
      <c r="S296" s="453" t="s">
        <v>2138</v>
      </c>
      <c r="T296" s="486" t="s">
        <v>94</v>
      </c>
      <c r="U296" s="370"/>
      <c r="V296" s="370"/>
      <c r="W296" s="370"/>
      <c r="X296" s="370"/>
      <c r="Y296" s="370"/>
      <c r="Z296" s="370"/>
      <c r="AA296" s="370"/>
      <c r="AB296" s="370"/>
      <c r="AC296" s="370"/>
      <c r="AD296" s="370"/>
      <c r="AE296" s="370"/>
      <c r="AF296" s="370"/>
      <c r="AG296" s="370"/>
      <c r="AH296" s="370"/>
    </row>
    <row r="297" spans="1:34" s="371" customFormat="1" ht="31.5" customHeight="1">
      <c r="A297" s="402" t="s">
        <v>2769</v>
      </c>
      <c r="B297" s="395" t="s">
        <v>2189</v>
      </c>
      <c r="C297" s="395" t="s">
        <v>2194</v>
      </c>
      <c r="D297" s="364" t="s">
        <v>718</v>
      </c>
      <c r="E297" s="365" t="s">
        <v>719</v>
      </c>
      <c r="F297" s="374" t="s">
        <v>2195</v>
      </c>
      <c r="G297" s="366" t="s">
        <v>48</v>
      </c>
      <c r="H297" s="366" t="s">
        <v>48</v>
      </c>
      <c r="I297" s="366" t="s">
        <v>48</v>
      </c>
      <c r="J297" s="395" t="s">
        <v>2196</v>
      </c>
      <c r="K297" s="394" t="s">
        <v>369</v>
      </c>
      <c r="L297" s="368" t="s">
        <v>60</v>
      </c>
      <c r="M297" s="368" t="s">
        <v>52</v>
      </c>
      <c r="N297" s="368" t="s">
        <v>53</v>
      </c>
      <c r="O297" s="369" t="b">
        <v>1</v>
      </c>
      <c r="P297" s="368"/>
      <c r="Q297" s="369" t="b">
        <v>1</v>
      </c>
      <c r="R297" s="368"/>
      <c r="S297" s="453" t="s">
        <v>2144</v>
      </c>
      <c r="T297" s="492"/>
      <c r="U297" s="370"/>
      <c r="V297" s="370"/>
      <c r="W297" s="370"/>
      <c r="X297" s="370"/>
      <c r="Y297" s="370"/>
      <c r="Z297" s="370"/>
      <c r="AA297" s="370"/>
      <c r="AB297" s="370"/>
      <c r="AC297" s="370"/>
      <c r="AD297" s="370"/>
      <c r="AE297" s="370"/>
      <c r="AF297" s="370"/>
      <c r="AG297" s="370"/>
      <c r="AH297" s="370"/>
    </row>
    <row r="298" spans="1:34" s="371" customFormat="1" ht="29" customHeight="1">
      <c r="A298" s="363" t="s">
        <v>712</v>
      </c>
      <c r="B298" s="364" t="s">
        <v>706</v>
      </c>
      <c r="C298" s="364" t="s">
        <v>713</v>
      </c>
      <c r="D298" s="364" t="s">
        <v>722</v>
      </c>
      <c r="E298" s="365" t="s">
        <v>719</v>
      </c>
      <c r="F298" s="365" t="s">
        <v>723</v>
      </c>
      <c r="G298" s="366" t="s">
        <v>72</v>
      </c>
      <c r="H298" s="366" t="s">
        <v>72</v>
      </c>
      <c r="I298" s="366" t="s">
        <v>72</v>
      </c>
      <c r="J298" s="364" t="s">
        <v>724</v>
      </c>
      <c r="K298" s="367" t="s">
        <v>725</v>
      </c>
      <c r="L298" s="368" t="s">
        <v>60</v>
      </c>
      <c r="M298" s="368" t="s">
        <v>102</v>
      </c>
      <c r="N298" s="368" t="s">
        <v>53</v>
      </c>
      <c r="O298" s="369" t="b">
        <v>1</v>
      </c>
      <c r="P298" s="369"/>
      <c r="Q298" s="369" t="b">
        <v>1</v>
      </c>
      <c r="R298" s="369" t="b">
        <v>1</v>
      </c>
      <c r="S298" s="454" t="s">
        <v>2138</v>
      </c>
      <c r="T298" s="485" t="s">
        <v>94</v>
      </c>
      <c r="U298" s="377"/>
      <c r="V298" s="377"/>
      <c r="W298" s="377"/>
      <c r="X298" s="377"/>
      <c r="Y298" s="377"/>
      <c r="Z298" s="377"/>
      <c r="AA298" s="377"/>
      <c r="AB298" s="377"/>
      <c r="AC298" s="377"/>
      <c r="AD298" s="377"/>
      <c r="AE298" s="377"/>
      <c r="AF298" s="377"/>
      <c r="AG298" s="377"/>
      <c r="AH298" s="377"/>
    </row>
    <row r="299" spans="1:34" s="371" customFormat="1" ht="29" customHeight="1">
      <c r="A299" s="402" t="s">
        <v>2769</v>
      </c>
      <c r="B299" s="395" t="s">
        <v>2189</v>
      </c>
      <c r="C299" s="395" t="s">
        <v>2194</v>
      </c>
      <c r="D299" s="364" t="s">
        <v>722</v>
      </c>
      <c r="E299" s="365" t="s">
        <v>719</v>
      </c>
      <c r="F299" s="374" t="s">
        <v>2197</v>
      </c>
      <c r="G299" s="366" t="s">
        <v>72</v>
      </c>
      <c r="H299" s="366" t="s">
        <v>72</v>
      </c>
      <c r="I299" s="366" t="s">
        <v>72</v>
      </c>
      <c r="J299" s="395" t="s">
        <v>2198</v>
      </c>
      <c r="K299" s="367" t="s">
        <v>725</v>
      </c>
      <c r="L299" s="368" t="s">
        <v>60</v>
      </c>
      <c r="M299" s="368" t="s">
        <v>102</v>
      </c>
      <c r="N299" s="368" t="s">
        <v>53</v>
      </c>
      <c r="O299" s="369" t="b">
        <v>1</v>
      </c>
      <c r="P299" s="369"/>
      <c r="Q299" s="369" t="b">
        <v>1</v>
      </c>
      <c r="R299" s="369" t="b">
        <v>1</v>
      </c>
      <c r="S299" s="454" t="s">
        <v>2144</v>
      </c>
      <c r="T299" s="491"/>
      <c r="U299" s="377"/>
      <c r="V299" s="377"/>
      <c r="W299" s="377"/>
      <c r="X299" s="377"/>
      <c r="Y299" s="377"/>
      <c r="Z299" s="377"/>
      <c r="AA299" s="377"/>
      <c r="AB299" s="377"/>
      <c r="AC299" s="377"/>
      <c r="AD299" s="377"/>
      <c r="AE299" s="377"/>
      <c r="AF299" s="377"/>
      <c r="AG299" s="377"/>
      <c r="AH299" s="377"/>
    </row>
    <row r="300" spans="1:34" s="371" customFormat="1" ht="135.75" customHeight="1">
      <c r="A300" s="363" t="s">
        <v>726</v>
      </c>
      <c r="B300" s="364" t="s">
        <v>706</v>
      </c>
      <c r="C300" s="364" t="s">
        <v>727</v>
      </c>
      <c r="D300" s="364" t="s">
        <v>728</v>
      </c>
      <c r="E300" s="365" t="s">
        <v>137</v>
      </c>
      <c r="F300" s="365" t="s">
        <v>729</v>
      </c>
      <c r="G300" s="376" t="s">
        <v>48</v>
      </c>
      <c r="H300" s="376" t="s">
        <v>48</v>
      </c>
      <c r="I300" s="376" t="s">
        <v>48</v>
      </c>
      <c r="J300" s="364" t="s">
        <v>2199</v>
      </c>
      <c r="K300" s="367" t="s">
        <v>730</v>
      </c>
      <c r="L300" s="368" t="s">
        <v>51</v>
      </c>
      <c r="M300" s="368" t="s">
        <v>80</v>
      </c>
      <c r="N300" s="368" t="s">
        <v>53</v>
      </c>
      <c r="O300" s="369" t="b">
        <v>1</v>
      </c>
      <c r="P300" s="379"/>
      <c r="Q300" s="369" t="b">
        <v>1</v>
      </c>
      <c r="R300" s="369" t="b">
        <v>1</v>
      </c>
      <c r="S300" s="453" t="s">
        <v>2138</v>
      </c>
      <c r="T300" s="486" t="s">
        <v>94</v>
      </c>
      <c r="U300" s="370"/>
      <c r="V300" s="370"/>
      <c r="W300" s="370"/>
      <c r="X300" s="370"/>
      <c r="Y300" s="370"/>
      <c r="Z300" s="370"/>
      <c r="AA300" s="370"/>
      <c r="AB300" s="370"/>
      <c r="AC300" s="370"/>
      <c r="AD300" s="370"/>
      <c r="AE300" s="370"/>
      <c r="AF300" s="370"/>
      <c r="AG300" s="370"/>
      <c r="AH300" s="370"/>
    </row>
    <row r="301" spans="1:34" s="371" customFormat="1" ht="114.95" customHeight="1">
      <c r="A301" s="402" t="s">
        <v>2771</v>
      </c>
      <c r="B301" s="395" t="s">
        <v>2189</v>
      </c>
      <c r="C301" s="395" t="s">
        <v>2200</v>
      </c>
      <c r="D301" s="364" t="s">
        <v>728</v>
      </c>
      <c r="E301" s="365" t="s">
        <v>137</v>
      </c>
      <c r="F301" s="374" t="s">
        <v>2772</v>
      </c>
      <c r="G301" s="376" t="s">
        <v>48</v>
      </c>
      <c r="H301" s="376" t="s">
        <v>48</v>
      </c>
      <c r="I301" s="376" t="s">
        <v>48</v>
      </c>
      <c r="J301" s="395" t="s">
        <v>2852</v>
      </c>
      <c r="K301" s="367" t="s">
        <v>730</v>
      </c>
      <c r="L301" s="368" t="s">
        <v>51</v>
      </c>
      <c r="M301" s="368" t="s">
        <v>80</v>
      </c>
      <c r="N301" s="368" t="s">
        <v>53</v>
      </c>
      <c r="O301" s="369" t="b">
        <v>1</v>
      </c>
      <c r="P301" s="379"/>
      <c r="Q301" s="369" t="b">
        <v>1</v>
      </c>
      <c r="R301" s="369" t="b">
        <v>1</v>
      </c>
      <c r="S301" s="453" t="s">
        <v>2144</v>
      </c>
      <c r="T301" s="492"/>
      <c r="U301" s="370"/>
      <c r="V301" s="370"/>
      <c r="W301" s="370"/>
      <c r="X301" s="370"/>
      <c r="Y301" s="370"/>
      <c r="Z301" s="370"/>
      <c r="AA301" s="370"/>
      <c r="AB301" s="370"/>
      <c r="AC301" s="370"/>
      <c r="AD301" s="370"/>
      <c r="AE301" s="370"/>
      <c r="AF301" s="370"/>
      <c r="AG301" s="370"/>
      <c r="AH301" s="370"/>
    </row>
    <row r="302" spans="1:34" s="371" customFormat="1" ht="86.75" customHeight="1">
      <c r="A302" s="363" t="s">
        <v>618</v>
      </c>
      <c r="B302" s="364" t="s">
        <v>618</v>
      </c>
      <c r="C302" s="364" t="s">
        <v>731</v>
      </c>
      <c r="D302" s="364" t="s">
        <v>732</v>
      </c>
      <c r="E302" s="365" t="s">
        <v>137</v>
      </c>
      <c r="F302" s="365" t="s">
        <v>2201</v>
      </c>
      <c r="G302" s="366" t="s">
        <v>48</v>
      </c>
      <c r="H302" s="366" t="s">
        <v>48</v>
      </c>
      <c r="I302" s="366" t="s">
        <v>72</v>
      </c>
      <c r="J302" s="364" t="s">
        <v>2202</v>
      </c>
      <c r="K302" s="394" t="s">
        <v>733</v>
      </c>
      <c r="L302" s="368" t="s">
        <v>51</v>
      </c>
      <c r="M302" s="368" t="s">
        <v>80</v>
      </c>
      <c r="N302" s="368" t="s">
        <v>52</v>
      </c>
      <c r="O302" s="369"/>
      <c r="P302" s="379"/>
      <c r="Q302" s="369"/>
      <c r="R302" s="369"/>
      <c r="S302" s="454" t="s">
        <v>2138</v>
      </c>
      <c r="T302" s="485"/>
      <c r="U302" s="377"/>
      <c r="V302" s="377"/>
      <c r="W302" s="377"/>
      <c r="X302" s="377"/>
      <c r="Y302" s="377"/>
      <c r="Z302" s="377"/>
      <c r="AA302" s="377"/>
      <c r="AB302" s="377"/>
      <c r="AC302" s="377"/>
      <c r="AD302" s="377"/>
      <c r="AE302" s="377"/>
      <c r="AF302" s="377"/>
      <c r="AG302" s="377"/>
      <c r="AH302" s="377"/>
    </row>
    <row r="303" spans="1:34" s="371" customFormat="1" ht="86.75" customHeight="1">
      <c r="A303" s="402" t="s">
        <v>2203</v>
      </c>
      <c r="B303" s="395" t="s">
        <v>2161</v>
      </c>
      <c r="C303" s="395" t="s">
        <v>2204</v>
      </c>
      <c r="D303" s="364" t="s">
        <v>732</v>
      </c>
      <c r="E303" s="365" t="s">
        <v>137</v>
      </c>
      <c r="F303" s="374" t="s">
        <v>2773</v>
      </c>
      <c r="G303" s="366" t="s">
        <v>48</v>
      </c>
      <c r="H303" s="366" t="s">
        <v>48</v>
      </c>
      <c r="I303" s="366" t="s">
        <v>72</v>
      </c>
      <c r="J303" s="395" t="s">
        <v>2205</v>
      </c>
      <c r="K303" s="394" t="s">
        <v>733</v>
      </c>
      <c r="L303" s="368" t="s">
        <v>51</v>
      </c>
      <c r="M303" s="368" t="s">
        <v>80</v>
      </c>
      <c r="N303" s="368" t="s">
        <v>52</v>
      </c>
      <c r="O303" s="369"/>
      <c r="P303" s="379"/>
      <c r="Q303" s="369"/>
      <c r="R303" s="369"/>
      <c r="S303" s="454" t="s">
        <v>2144</v>
      </c>
      <c r="T303" s="491"/>
      <c r="U303" s="377"/>
      <c r="V303" s="377"/>
      <c r="W303" s="377"/>
      <c r="X303" s="377"/>
      <c r="Y303" s="377"/>
      <c r="Z303" s="377"/>
      <c r="AA303" s="377"/>
      <c r="AB303" s="377"/>
      <c r="AC303" s="377"/>
      <c r="AD303" s="377"/>
      <c r="AE303" s="377"/>
      <c r="AF303" s="377"/>
      <c r="AG303" s="377"/>
      <c r="AH303" s="377"/>
    </row>
    <row r="304" spans="1:34" s="371" customFormat="1" ht="114.75" customHeight="1">
      <c r="A304" s="363" t="s">
        <v>618</v>
      </c>
      <c r="B304" s="364" t="s">
        <v>618</v>
      </c>
      <c r="C304" s="364" t="s">
        <v>734</v>
      </c>
      <c r="D304" s="364" t="s">
        <v>735</v>
      </c>
      <c r="E304" s="365" t="s">
        <v>137</v>
      </c>
      <c r="F304" s="365" t="s">
        <v>2206</v>
      </c>
      <c r="G304" s="376" t="s">
        <v>48</v>
      </c>
      <c r="H304" s="376" t="s">
        <v>48</v>
      </c>
      <c r="I304" s="376" t="s">
        <v>48</v>
      </c>
      <c r="J304" s="364" t="s">
        <v>736</v>
      </c>
      <c r="K304" s="367" t="s">
        <v>737</v>
      </c>
      <c r="L304" s="368" t="s">
        <v>51</v>
      </c>
      <c r="M304" s="368" t="s">
        <v>102</v>
      </c>
      <c r="N304" s="368" t="s">
        <v>52</v>
      </c>
      <c r="O304" s="369"/>
      <c r="P304" s="369" t="b">
        <v>1</v>
      </c>
      <c r="Q304" s="369"/>
      <c r="R304" s="369" t="b">
        <v>1</v>
      </c>
      <c r="S304" s="453" t="s">
        <v>2138</v>
      </c>
      <c r="T304" s="486"/>
      <c r="U304" s="370"/>
      <c r="V304" s="370"/>
      <c r="W304" s="370"/>
      <c r="X304" s="370"/>
      <c r="Y304" s="370"/>
      <c r="Z304" s="370"/>
      <c r="AA304" s="370"/>
      <c r="AB304" s="370"/>
      <c r="AC304" s="370"/>
      <c r="AD304" s="370"/>
      <c r="AE304" s="370"/>
      <c r="AF304" s="370"/>
      <c r="AG304" s="370"/>
      <c r="AH304" s="370"/>
    </row>
    <row r="305" spans="1:34" s="371" customFormat="1" ht="114.75" customHeight="1">
      <c r="A305" s="402" t="s">
        <v>2203</v>
      </c>
      <c r="B305" s="395" t="s">
        <v>2161</v>
      </c>
      <c r="C305" s="395" t="s">
        <v>2207</v>
      </c>
      <c r="D305" s="364" t="s">
        <v>735</v>
      </c>
      <c r="E305" s="365" t="s">
        <v>137</v>
      </c>
      <c r="F305" s="374" t="s">
        <v>2775</v>
      </c>
      <c r="G305" s="376" t="s">
        <v>48</v>
      </c>
      <c r="H305" s="376" t="s">
        <v>48</v>
      </c>
      <c r="I305" s="376" t="s">
        <v>48</v>
      </c>
      <c r="J305" s="395" t="s">
        <v>2776</v>
      </c>
      <c r="K305" s="367" t="s">
        <v>737</v>
      </c>
      <c r="L305" s="368" t="s">
        <v>51</v>
      </c>
      <c r="M305" s="368" t="s">
        <v>102</v>
      </c>
      <c r="N305" s="368" t="s">
        <v>52</v>
      </c>
      <c r="O305" s="369"/>
      <c r="P305" s="369" t="b">
        <v>1</v>
      </c>
      <c r="Q305" s="369"/>
      <c r="R305" s="369" t="b">
        <v>1</v>
      </c>
      <c r="S305" s="453" t="s">
        <v>2144</v>
      </c>
      <c r="T305" s="492"/>
      <c r="U305" s="370"/>
      <c r="V305" s="370"/>
      <c r="W305" s="370"/>
      <c r="X305" s="370"/>
      <c r="Y305" s="370"/>
      <c r="Z305" s="370"/>
      <c r="AA305" s="370"/>
      <c r="AB305" s="370"/>
      <c r="AC305" s="370"/>
      <c r="AD305" s="370"/>
      <c r="AE305" s="370"/>
      <c r="AF305" s="370"/>
      <c r="AG305" s="370"/>
      <c r="AH305" s="370"/>
    </row>
    <row r="306" spans="1:34" s="371" customFormat="1" ht="100.5" customHeight="1">
      <c r="A306" s="363" t="s">
        <v>618</v>
      </c>
      <c r="B306" s="364" t="s">
        <v>618</v>
      </c>
      <c r="C306" s="364" t="s">
        <v>738</v>
      </c>
      <c r="D306" s="364" t="s">
        <v>739</v>
      </c>
      <c r="E306" s="365" t="s">
        <v>137</v>
      </c>
      <c r="F306" s="365" t="s">
        <v>740</v>
      </c>
      <c r="G306" s="366" t="s">
        <v>65</v>
      </c>
      <c r="H306" s="366" t="s">
        <v>48</v>
      </c>
      <c r="I306" s="366" t="s">
        <v>65</v>
      </c>
      <c r="J306" s="364" t="s">
        <v>2208</v>
      </c>
      <c r="K306" s="367" t="s">
        <v>741</v>
      </c>
      <c r="L306" s="368" t="s">
        <v>51</v>
      </c>
      <c r="M306" s="368" t="s">
        <v>102</v>
      </c>
      <c r="N306" s="368" t="s">
        <v>52</v>
      </c>
      <c r="O306" s="369" t="b">
        <v>1</v>
      </c>
      <c r="P306" s="369" t="b">
        <v>1</v>
      </c>
      <c r="Q306" s="369" t="b">
        <v>1</v>
      </c>
      <c r="R306" s="369" t="b">
        <v>1</v>
      </c>
      <c r="S306" s="454" t="s">
        <v>2138</v>
      </c>
      <c r="T306" s="485"/>
      <c r="U306" s="377"/>
      <c r="V306" s="377"/>
      <c r="W306" s="377"/>
      <c r="X306" s="377"/>
      <c r="Y306" s="377"/>
      <c r="Z306" s="377"/>
      <c r="AA306" s="377"/>
      <c r="AB306" s="377"/>
      <c r="AC306" s="377"/>
      <c r="AD306" s="377"/>
      <c r="AE306" s="377"/>
      <c r="AF306" s="377"/>
      <c r="AG306" s="377"/>
      <c r="AH306" s="377"/>
    </row>
    <row r="307" spans="1:34" s="371" customFormat="1" ht="104.25" customHeight="1">
      <c r="A307" s="402" t="s">
        <v>2203</v>
      </c>
      <c r="B307" s="395" t="s">
        <v>2161</v>
      </c>
      <c r="C307" s="395" t="s">
        <v>2209</v>
      </c>
      <c r="D307" s="364" t="s">
        <v>739</v>
      </c>
      <c r="E307" s="365" t="s">
        <v>137</v>
      </c>
      <c r="F307" s="374" t="s">
        <v>2774</v>
      </c>
      <c r="G307" s="366" t="s">
        <v>65</v>
      </c>
      <c r="H307" s="366" t="s">
        <v>48</v>
      </c>
      <c r="I307" s="366" t="s">
        <v>65</v>
      </c>
      <c r="J307" s="395" t="s">
        <v>2777</v>
      </c>
      <c r="K307" s="367" t="s">
        <v>741</v>
      </c>
      <c r="L307" s="368" t="s">
        <v>51</v>
      </c>
      <c r="M307" s="368" t="s">
        <v>102</v>
      </c>
      <c r="N307" s="368" t="s">
        <v>52</v>
      </c>
      <c r="O307" s="369" t="b">
        <v>1</v>
      </c>
      <c r="P307" s="369" t="b">
        <v>1</v>
      </c>
      <c r="Q307" s="369" t="b">
        <v>1</v>
      </c>
      <c r="R307" s="369" t="b">
        <v>1</v>
      </c>
      <c r="S307" s="454" t="s">
        <v>2144</v>
      </c>
      <c r="T307" s="491"/>
      <c r="U307" s="377"/>
      <c r="V307" s="377"/>
      <c r="W307" s="377"/>
      <c r="X307" s="377"/>
      <c r="Y307" s="377"/>
      <c r="Z307" s="377"/>
      <c r="AA307" s="377"/>
      <c r="AB307" s="377"/>
      <c r="AC307" s="377"/>
      <c r="AD307" s="377"/>
      <c r="AE307" s="377"/>
      <c r="AF307" s="377"/>
      <c r="AG307" s="377"/>
      <c r="AH307" s="377"/>
    </row>
    <row r="308" spans="1:34" s="371" customFormat="1" ht="73.5" customHeight="1">
      <c r="A308" s="363" t="s">
        <v>618</v>
      </c>
      <c r="B308" s="364" t="s">
        <v>618</v>
      </c>
      <c r="C308" s="364" t="s">
        <v>742</v>
      </c>
      <c r="D308" s="364" t="s">
        <v>743</v>
      </c>
      <c r="E308" s="365" t="s">
        <v>137</v>
      </c>
      <c r="F308" s="365" t="s">
        <v>744</v>
      </c>
      <c r="G308" s="376" t="s">
        <v>48</v>
      </c>
      <c r="H308" s="376" t="s">
        <v>48</v>
      </c>
      <c r="I308" s="376" t="s">
        <v>48</v>
      </c>
      <c r="J308" s="364" t="s">
        <v>745</v>
      </c>
      <c r="K308" s="394" t="s">
        <v>746</v>
      </c>
      <c r="L308" s="368" t="s">
        <v>51</v>
      </c>
      <c r="M308" s="368" t="s">
        <v>80</v>
      </c>
      <c r="N308" s="368" t="s">
        <v>52</v>
      </c>
      <c r="O308" s="369"/>
      <c r="P308" s="369"/>
      <c r="Q308" s="369"/>
      <c r="R308" s="369"/>
      <c r="S308" s="453" t="s">
        <v>2138</v>
      </c>
      <c r="T308" s="486"/>
      <c r="U308" s="370"/>
      <c r="V308" s="370"/>
      <c r="W308" s="370"/>
      <c r="X308" s="370"/>
      <c r="Y308" s="370"/>
      <c r="Z308" s="370"/>
      <c r="AA308" s="370"/>
      <c r="AB308" s="370"/>
      <c r="AC308" s="370"/>
      <c r="AD308" s="370"/>
      <c r="AE308" s="370"/>
      <c r="AF308" s="370"/>
      <c r="AG308" s="370"/>
      <c r="AH308" s="370"/>
    </row>
    <row r="309" spans="1:34" s="371" customFormat="1" ht="83.75" customHeight="1">
      <c r="A309" s="402" t="s">
        <v>2203</v>
      </c>
      <c r="B309" s="395" t="s">
        <v>2161</v>
      </c>
      <c r="C309" s="395" t="s">
        <v>2210</v>
      </c>
      <c r="D309" s="364" t="s">
        <v>743</v>
      </c>
      <c r="E309" s="365" t="s">
        <v>137</v>
      </c>
      <c r="F309" s="374" t="s">
        <v>2778</v>
      </c>
      <c r="G309" s="376" t="s">
        <v>48</v>
      </c>
      <c r="H309" s="376" t="s">
        <v>48</v>
      </c>
      <c r="I309" s="376" t="s">
        <v>48</v>
      </c>
      <c r="J309" s="395" t="s">
        <v>2779</v>
      </c>
      <c r="K309" s="394" t="s">
        <v>746</v>
      </c>
      <c r="L309" s="368" t="s">
        <v>51</v>
      </c>
      <c r="M309" s="368" t="s">
        <v>80</v>
      </c>
      <c r="N309" s="368" t="s">
        <v>52</v>
      </c>
      <c r="O309" s="369"/>
      <c r="P309" s="369"/>
      <c r="Q309" s="369"/>
      <c r="R309" s="369"/>
      <c r="S309" s="453" t="s">
        <v>2144</v>
      </c>
      <c r="T309" s="492"/>
      <c r="U309" s="370"/>
      <c r="V309" s="370"/>
      <c r="W309" s="370"/>
      <c r="X309" s="370"/>
      <c r="Y309" s="370"/>
      <c r="Z309" s="370"/>
      <c r="AA309" s="370"/>
      <c r="AB309" s="370"/>
      <c r="AC309" s="370"/>
      <c r="AD309" s="370"/>
      <c r="AE309" s="370"/>
      <c r="AF309" s="370"/>
      <c r="AG309" s="370"/>
      <c r="AH309" s="370"/>
    </row>
    <row r="310" spans="1:34" s="371" customFormat="1" ht="70.5" customHeight="1">
      <c r="A310" s="363" t="s">
        <v>618</v>
      </c>
      <c r="B310" s="364" t="s">
        <v>618</v>
      </c>
      <c r="C310" s="364" t="s">
        <v>747</v>
      </c>
      <c r="D310" s="364" t="s">
        <v>748</v>
      </c>
      <c r="E310" s="365" t="s">
        <v>137</v>
      </c>
      <c r="F310" s="364" t="s">
        <v>749</v>
      </c>
      <c r="G310" s="366" t="s">
        <v>48</v>
      </c>
      <c r="H310" s="366" t="s">
        <v>48</v>
      </c>
      <c r="I310" s="366" t="s">
        <v>72</v>
      </c>
      <c r="J310" s="364" t="s">
        <v>750</v>
      </c>
      <c r="K310" s="367" t="s">
        <v>751</v>
      </c>
      <c r="L310" s="368" t="s">
        <v>51</v>
      </c>
      <c r="M310" s="368" t="s">
        <v>80</v>
      </c>
      <c r="N310" s="368" t="s">
        <v>52</v>
      </c>
      <c r="O310" s="451"/>
      <c r="P310" s="451"/>
      <c r="Q310" s="451"/>
      <c r="R310" s="451"/>
      <c r="S310" s="460" t="s">
        <v>2138</v>
      </c>
      <c r="T310" s="493"/>
      <c r="U310" s="452"/>
      <c r="V310" s="452"/>
      <c r="W310" s="452"/>
      <c r="X310" s="452"/>
      <c r="Y310" s="452"/>
      <c r="Z310" s="452"/>
      <c r="AA310" s="452"/>
      <c r="AB310" s="452"/>
      <c r="AC310" s="452"/>
      <c r="AD310" s="452"/>
      <c r="AE310" s="452"/>
      <c r="AF310" s="452"/>
      <c r="AG310" s="452"/>
      <c r="AH310" s="452"/>
    </row>
    <row r="311" spans="1:34" s="371" customFormat="1" ht="70.5" customHeight="1">
      <c r="A311" s="402" t="s">
        <v>2203</v>
      </c>
      <c r="B311" s="395" t="s">
        <v>2161</v>
      </c>
      <c r="C311" s="395" t="s">
        <v>2211</v>
      </c>
      <c r="D311" s="364" t="s">
        <v>748</v>
      </c>
      <c r="E311" s="365" t="s">
        <v>137</v>
      </c>
      <c r="F311" s="395" t="s">
        <v>2212</v>
      </c>
      <c r="G311" s="366" t="s">
        <v>48</v>
      </c>
      <c r="H311" s="366" t="s">
        <v>48</v>
      </c>
      <c r="I311" s="366" t="s">
        <v>72</v>
      </c>
      <c r="J311" s="395" t="s">
        <v>2780</v>
      </c>
      <c r="K311" s="367" t="s">
        <v>751</v>
      </c>
      <c r="L311" s="368" t="s">
        <v>51</v>
      </c>
      <c r="M311" s="368" t="s">
        <v>80</v>
      </c>
      <c r="N311" s="368" t="s">
        <v>52</v>
      </c>
      <c r="O311" s="451"/>
      <c r="P311" s="451"/>
      <c r="Q311" s="451"/>
      <c r="R311" s="451"/>
      <c r="S311" s="460" t="s">
        <v>2144</v>
      </c>
      <c r="T311" s="494"/>
      <c r="U311" s="452"/>
      <c r="V311" s="452"/>
      <c r="W311" s="452"/>
      <c r="X311" s="452"/>
      <c r="Y311" s="452"/>
      <c r="Z311" s="452"/>
      <c r="AA311" s="452"/>
      <c r="AB311" s="452"/>
      <c r="AC311" s="452"/>
      <c r="AD311" s="452"/>
      <c r="AE311" s="452"/>
      <c r="AF311" s="452"/>
      <c r="AG311" s="452"/>
      <c r="AH311" s="452"/>
    </row>
    <row r="312" spans="1:34" s="371" customFormat="1" ht="83.25" customHeight="1">
      <c r="A312" s="363" t="s">
        <v>618</v>
      </c>
      <c r="B312" s="364" t="s">
        <v>618</v>
      </c>
      <c r="C312" s="364" t="s">
        <v>752</v>
      </c>
      <c r="D312" s="364" t="s">
        <v>753</v>
      </c>
      <c r="E312" s="365" t="s">
        <v>137</v>
      </c>
      <c r="F312" s="365" t="s">
        <v>754</v>
      </c>
      <c r="G312" s="376" t="s">
        <v>48</v>
      </c>
      <c r="H312" s="376" t="s">
        <v>48</v>
      </c>
      <c r="I312" s="376" t="s">
        <v>48</v>
      </c>
      <c r="J312" s="364" t="s">
        <v>2213</v>
      </c>
      <c r="K312" s="367" t="s">
        <v>755</v>
      </c>
      <c r="L312" s="368" t="s">
        <v>51</v>
      </c>
      <c r="M312" s="368" t="s">
        <v>102</v>
      </c>
      <c r="N312" s="368" t="s">
        <v>80</v>
      </c>
      <c r="O312" s="369" t="b">
        <v>1</v>
      </c>
      <c r="P312" s="369" t="b">
        <v>1</v>
      </c>
      <c r="Q312" s="369"/>
      <c r="R312" s="369" t="b">
        <v>1</v>
      </c>
      <c r="S312" s="453" t="s">
        <v>2138</v>
      </c>
      <c r="T312" s="486"/>
      <c r="U312" s="370"/>
      <c r="V312" s="370"/>
      <c r="W312" s="370"/>
      <c r="X312" s="370"/>
      <c r="Y312" s="370"/>
      <c r="Z312" s="370"/>
      <c r="AA312" s="370"/>
      <c r="AB312" s="370"/>
      <c r="AC312" s="370"/>
      <c r="AD312" s="370"/>
      <c r="AE312" s="370"/>
      <c r="AF312" s="370"/>
      <c r="AG312" s="370"/>
      <c r="AH312" s="370"/>
    </row>
    <row r="313" spans="1:34" s="371" customFormat="1" ht="83.25" customHeight="1">
      <c r="A313" s="402" t="s">
        <v>2203</v>
      </c>
      <c r="B313" s="395" t="s">
        <v>2161</v>
      </c>
      <c r="C313" s="395" t="s">
        <v>2781</v>
      </c>
      <c r="D313" s="364" t="s">
        <v>753</v>
      </c>
      <c r="E313" s="365" t="s">
        <v>137</v>
      </c>
      <c r="F313" s="374" t="s">
        <v>2782</v>
      </c>
      <c r="G313" s="376" t="s">
        <v>48</v>
      </c>
      <c r="H313" s="376" t="s">
        <v>48</v>
      </c>
      <c r="I313" s="376" t="s">
        <v>48</v>
      </c>
      <c r="J313" s="395" t="s">
        <v>2783</v>
      </c>
      <c r="K313" s="367" t="s">
        <v>755</v>
      </c>
      <c r="L313" s="368" t="s">
        <v>51</v>
      </c>
      <c r="M313" s="368" t="s">
        <v>102</v>
      </c>
      <c r="N313" s="368" t="s">
        <v>80</v>
      </c>
      <c r="O313" s="369" t="b">
        <v>1</v>
      </c>
      <c r="P313" s="369" t="b">
        <v>1</v>
      </c>
      <c r="Q313" s="369"/>
      <c r="R313" s="369" t="b">
        <v>1</v>
      </c>
      <c r="S313" s="453" t="s">
        <v>2144</v>
      </c>
      <c r="T313" s="492"/>
      <c r="U313" s="370"/>
      <c r="V313" s="370"/>
      <c r="W313" s="370"/>
      <c r="X313" s="370"/>
      <c r="Y313" s="370"/>
      <c r="Z313" s="370"/>
      <c r="AA313" s="370"/>
      <c r="AB313" s="370"/>
      <c r="AC313" s="370"/>
      <c r="AD313" s="370"/>
      <c r="AE313" s="370"/>
      <c r="AF313" s="370"/>
      <c r="AG313" s="370"/>
      <c r="AH313" s="370"/>
    </row>
    <row r="314" spans="1:34" ht="12.75">
      <c r="A314" s="22">
        <f t="shared" ref="A314:R314" si="0">COUNTA(A4:A313)/2</f>
        <v>155</v>
      </c>
      <c r="B314" s="22">
        <f t="shared" si="0"/>
        <v>155</v>
      </c>
      <c r="C314" s="22">
        <f t="shared" si="0"/>
        <v>155</v>
      </c>
      <c r="D314" s="22">
        <f t="shared" si="0"/>
        <v>155</v>
      </c>
      <c r="E314" s="22">
        <f t="shared" si="0"/>
        <v>113</v>
      </c>
      <c r="F314" s="22">
        <f t="shared" si="0"/>
        <v>155</v>
      </c>
      <c r="G314" s="22">
        <f t="shared" si="0"/>
        <v>155</v>
      </c>
      <c r="H314" s="22">
        <f t="shared" si="0"/>
        <v>155</v>
      </c>
      <c r="I314" s="22">
        <f t="shared" si="0"/>
        <v>155</v>
      </c>
      <c r="J314" s="22">
        <f t="shared" si="0"/>
        <v>148</v>
      </c>
      <c r="K314" s="23">
        <f t="shared" si="0"/>
        <v>122</v>
      </c>
      <c r="L314" s="22">
        <f t="shared" si="0"/>
        <v>155</v>
      </c>
      <c r="M314" s="22">
        <f t="shared" si="0"/>
        <v>155</v>
      </c>
      <c r="N314" s="22">
        <f t="shared" si="0"/>
        <v>155</v>
      </c>
      <c r="O314" s="22">
        <f t="shared" si="0"/>
        <v>111</v>
      </c>
      <c r="P314" s="22">
        <f t="shared" si="0"/>
        <v>64</v>
      </c>
      <c r="Q314" s="22">
        <f t="shared" si="0"/>
        <v>104</v>
      </c>
      <c r="R314" s="22">
        <f t="shared" si="0"/>
        <v>72</v>
      </c>
      <c r="S314" s="362"/>
      <c r="T314" s="24">
        <f>COUNTA(T4:T313)</f>
        <v>149</v>
      </c>
      <c r="U314" s="362"/>
      <c r="V314" s="362"/>
      <c r="W314" s="362"/>
      <c r="X314" s="362"/>
      <c r="Y314" s="362"/>
      <c r="Z314" s="362"/>
      <c r="AA314" s="362"/>
      <c r="AB314" s="362"/>
      <c r="AC314" s="362"/>
      <c r="AD314" s="362"/>
      <c r="AE314" s="362"/>
      <c r="AF314" s="362"/>
      <c r="AG314" s="362"/>
      <c r="AH314" s="362"/>
    </row>
    <row r="315" spans="1:34" ht="15.75" customHeight="1">
      <c r="A315" s="25"/>
      <c r="B315" s="25"/>
      <c r="C315" s="25"/>
      <c r="D315" s="25"/>
      <c r="E315" s="26">
        <f>D314-E314</f>
        <v>42</v>
      </c>
      <c r="F315" s="27"/>
      <c r="G315" s="519" t="s">
        <v>756</v>
      </c>
      <c r="H315" s="500"/>
      <c r="I315" s="501"/>
      <c r="J315" s="28">
        <f>I314-J314</f>
        <v>7</v>
      </c>
      <c r="K315" s="29">
        <f>I314-K314</f>
        <v>33</v>
      </c>
      <c r="L315" s="30"/>
      <c r="M315" s="31"/>
      <c r="N315" s="32"/>
      <c r="O315" s="33"/>
      <c r="P315" s="33"/>
      <c r="Q315" s="33"/>
      <c r="R315" s="33"/>
      <c r="S315" s="34"/>
      <c r="T315" s="36"/>
      <c r="U315" s="34"/>
      <c r="V315" s="34"/>
      <c r="W315" s="34"/>
      <c r="X315" s="34"/>
      <c r="Y315" s="34"/>
      <c r="Z315" s="35"/>
      <c r="AA315" s="35"/>
      <c r="AB315" s="35"/>
      <c r="AC315" s="35"/>
      <c r="AD315" s="35"/>
      <c r="AE315" s="35"/>
      <c r="AF315" s="35"/>
      <c r="AG315" s="35"/>
      <c r="AH315" s="35"/>
    </row>
    <row r="316" spans="1:34" ht="15.75" customHeight="1">
      <c r="A316" s="25"/>
      <c r="B316" s="25"/>
      <c r="C316" s="25"/>
      <c r="D316" s="25"/>
      <c r="E316" s="36"/>
      <c r="F316" s="37"/>
      <c r="G316" s="38" t="s">
        <v>30</v>
      </c>
      <c r="H316" s="38" t="s">
        <v>31</v>
      </c>
      <c r="I316" s="38" t="s">
        <v>32</v>
      </c>
      <c r="J316" s="39"/>
      <c r="K316" s="29">
        <f>E315+J315+K315</f>
        <v>82</v>
      </c>
      <c r="L316" s="30"/>
      <c r="M316" s="31"/>
      <c r="N316" s="32"/>
      <c r="O316" s="33"/>
      <c r="P316" s="33"/>
      <c r="Q316" s="33"/>
      <c r="R316" s="33"/>
      <c r="S316" s="34"/>
      <c r="T316" s="36"/>
      <c r="U316" s="34"/>
      <c r="V316" s="34"/>
      <c r="W316" s="34"/>
      <c r="X316" s="34"/>
      <c r="Y316" s="34"/>
    </row>
    <row r="317" spans="1:34" ht="15.75" customHeight="1">
      <c r="A317" s="40"/>
      <c r="B317" s="40"/>
      <c r="C317" s="40"/>
      <c r="D317" s="40"/>
      <c r="E317" s="41"/>
      <c r="F317" s="42"/>
      <c r="G317" s="43">
        <f t="shared" ref="G317:I317" si="1">G332</f>
        <v>26</v>
      </c>
      <c r="H317" s="43">
        <f t="shared" si="1"/>
        <v>26</v>
      </c>
      <c r="I317" s="43">
        <f t="shared" si="1"/>
        <v>29</v>
      </c>
      <c r="J317" s="44"/>
      <c r="K317" s="40"/>
      <c r="L317" s="45"/>
      <c r="M317" s="40"/>
      <c r="N317" s="40"/>
      <c r="O317" s="46"/>
      <c r="P317" s="46"/>
      <c r="Q317" s="46"/>
      <c r="R317" s="46"/>
      <c r="S317" s="47"/>
      <c r="T317" s="41"/>
      <c r="U317" s="47"/>
      <c r="V317" s="47"/>
      <c r="W317" s="47"/>
      <c r="X317" s="47"/>
      <c r="Y317" s="47"/>
      <c r="Z317" s="48"/>
      <c r="AA317" s="48"/>
      <c r="AB317" s="48"/>
      <c r="AC317" s="48"/>
      <c r="AD317" s="48"/>
      <c r="AE317" s="48"/>
      <c r="AF317" s="48"/>
      <c r="AG317" s="48"/>
      <c r="AH317" s="48"/>
    </row>
    <row r="318" spans="1:34" ht="15.75" customHeight="1">
      <c r="A318" s="40"/>
      <c r="B318" s="40"/>
      <c r="C318" s="40"/>
      <c r="D318" s="40"/>
      <c r="E318" s="49"/>
      <c r="F318" s="50"/>
      <c r="G318" s="520" t="s">
        <v>757</v>
      </c>
      <c r="H318" s="500"/>
      <c r="I318" s="501"/>
      <c r="J318" s="44"/>
      <c r="K318" s="40"/>
      <c r="L318" s="45"/>
      <c r="M318" s="40"/>
      <c r="N318" s="40"/>
      <c r="O318" s="46"/>
      <c r="P318" s="46"/>
      <c r="Q318" s="46"/>
      <c r="R318" s="46"/>
      <c r="S318" s="47"/>
      <c r="T318" s="41"/>
      <c r="U318" s="47"/>
      <c r="V318" s="47"/>
      <c r="W318" s="47"/>
      <c r="X318" s="47"/>
      <c r="Y318" s="47"/>
      <c r="Z318" s="48"/>
      <c r="AA318" s="48"/>
      <c r="AB318" s="48"/>
      <c r="AC318" s="48"/>
      <c r="AD318" s="48"/>
      <c r="AE318" s="48"/>
      <c r="AF318" s="48"/>
      <c r="AG318" s="48"/>
      <c r="AH318" s="48"/>
    </row>
    <row r="319" spans="1:34" ht="15.75" customHeight="1">
      <c r="A319" s="40"/>
      <c r="B319" s="40"/>
      <c r="C319" s="40"/>
      <c r="D319" s="40"/>
      <c r="E319" s="49"/>
      <c r="F319" s="50"/>
      <c r="G319" s="51" t="s">
        <v>30</v>
      </c>
      <c r="H319" s="51" t="s">
        <v>31</v>
      </c>
      <c r="I319" s="51" t="s">
        <v>32</v>
      </c>
      <c r="J319" s="44"/>
      <c r="K319" s="40"/>
      <c r="L319" s="45"/>
      <c r="M319" s="40"/>
      <c r="N319" s="40"/>
      <c r="O319" s="46"/>
      <c r="P319" s="46"/>
      <c r="Q319" s="46"/>
      <c r="R319" s="46"/>
      <c r="S319" s="47"/>
      <c r="T319" s="41"/>
      <c r="U319" s="47"/>
      <c r="V319" s="47"/>
      <c r="W319" s="47"/>
      <c r="X319" s="47"/>
      <c r="Y319" s="47"/>
      <c r="Z319" s="48"/>
      <c r="AA319" s="48"/>
      <c r="AB319" s="48"/>
      <c r="AC319" s="48"/>
      <c r="AD319" s="48"/>
      <c r="AE319" s="48"/>
      <c r="AF319" s="48"/>
      <c r="AG319" s="48"/>
      <c r="AH319" s="48"/>
    </row>
    <row r="320" spans="1:34" ht="15.75" customHeight="1">
      <c r="A320" s="40"/>
      <c r="B320" s="40"/>
      <c r="C320" s="40"/>
      <c r="D320" s="40"/>
      <c r="E320" s="49"/>
      <c r="F320" s="50"/>
      <c r="G320" s="51">
        <f t="shared" ref="G320:I320" si="2">G334</f>
        <v>94</v>
      </c>
      <c r="H320" s="51">
        <f t="shared" si="2"/>
        <v>100</v>
      </c>
      <c r="I320" s="51">
        <f t="shared" si="2"/>
        <v>96</v>
      </c>
      <c r="J320" s="44"/>
      <c r="K320" s="40"/>
      <c r="L320" s="45"/>
      <c r="M320" s="40"/>
      <c r="N320" s="40"/>
      <c r="O320" s="46"/>
      <c r="P320" s="46"/>
      <c r="Q320" s="46"/>
      <c r="R320" s="46"/>
      <c r="S320" s="47"/>
      <c r="T320" s="41"/>
      <c r="U320" s="47"/>
      <c r="V320" s="47"/>
      <c r="W320" s="47"/>
      <c r="X320" s="47"/>
      <c r="Y320" s="47"/>
      <c r="Z320" s="48"/>
      <c r="AA320" s="48"/>
      <c r="AB320" s="48"/>
      <c r="AC320" s="48"/>
      <c r="AD320" s="48"/>
      <c r="AE320" s="48"/>
      <c r="AF320" s="48"/>
      <c r="AG320" s="48"/>
      <c r="AH320" s="48"/>
    </row>
    <row r="321" spans="1:34" ht="15.75" customHeight="1">
      <c r="A321" s="40"/>
      <c r="B321" s="40"/>
      <c r="C321" s="40"/>
      <c r="D321" s="40"/>
      <c r="E321" s="49"/>
      <c r="F321" s="52"/>
      <c r="G321" s="520" t="s">
        <v>758</v>
      </c>
      <c r="H321" s="500"/>
      <c r="I321" s="501"/>
      <c r="J321" s="44"/>
      <c r="K321" s="40"/>
      <c r="L321" s="45"/>
      <c r="M321" s="40"/>
      <c r="N321" s="40"/>
      <c r="O321" s="46"/>
      <c r="P321" s="46"/>
      <c r="Q321" s="46"/>
      <c r="R321" s="46"/>
      <c r="S321" s="47"/>
      <c r="T321" s="41"/>
      <c r="U321" s="47"/>
      <c r="V321" s="47"/>
      <c r="W321" s="47"/>
      <c r="X321" s="47"/>
      <c r="Y321" s="47"/>
      <c r="Z321" s="48"/>
      <c r="AA321" s="48"/>
      <c r="AB321" s="48"/>
      <c r="AC321" s="48"/>
      <c r="AD321" s="48"/>
      <c r="AE321" s="48"/>
      <c r="AF321" s="48"/>
      <c r="AG321" s="48"/>
      <c r="AH321" s="48"/>
    </row>
    <row r="322" spans="1:34" ht="15.75" customHeight="1">
      <c r="A322" s="40"/>
      <c r="B322" s="40"/>
      <c r="C322" s="40"/>
      <c r="D322" s="40"/>
      <c r="E322" s="49"/>
      <c r="F322" s="50"/>
      <c r="G322" s="51" t="s">
        <v>30</v>
      </c>
      <c r="H322" s="51" t="s">
        <v>31</v>
      </c>
      <c r="I322" s="51" t="s">
        <v>32</v>
      </c>
      <c r="J322" s="44"/>
      <c r="K322" s="40"/>
      <c r="L322" s="45"/>
      <c r="M322" s="40"/>
      <c r="N322" s="40"/>
      <c r="O322" s="46"/>
      <c r="P322" s="46"/>
      <c r="Q322" s="46"/>
      <c r="R322" s="46"/>
      <c r="S322" s="47"/>
      <c r="T322" s="41"/>
      <c r="U322" s="47"/>
      <c r="V322" s="47"/>
      <c r="W322" s="47"/>
      <c r="X322" s="47"/>
      <c r="Y322" s="47"/>
      <c r="Z322" s="48"/>
      <c r="AA322" s="48"/>
      <c r="AB322" s="48"/>
      <c r="AC322" s="48"/>
      <c r="AD322" s="48"/>
      <c r="AE322" s="48"/>
      <c r="AF322" s="48"/>
      <c r="AG322" s="48"/>
      <c r="AH322" s="48"/>
    </row>
    <row r="323" spans="1:34" ht="15.75" customHeight="1">
      <c r="A323" s="25"/>
      <c r="B323" s="25"/>
      <c r="C323" s="25"/>
      <c r="D323" s="25"/>
      <c r="E323" s="53"/>
      <c r="F323" s="27"/>
      <c r="G323" s="51">
        <f t="shared" ref="G323:I323" si="3">G336</f>
        <v>35</v>
      </c>
      <c r="H323" s="51">
        <f t="shared" si="3"/>
        <v>29</v>
      </c>
      <c r="I323" s="51">
        <f t="shared" si="3"/>
        <v>30</v>
      </c>
      <c r="J323" s="39"/>
      <c r="K323" s="25"/>
      <c r="L323" s="30"/>
      <c r="M323" s="31"/>
      <c r="N323" s="32"/>
      <c r="O323" s="33"/>
      <c r="P323" s="33"/>
      <c r="Q323" s="33"/>
      <c r="R323" s="33"/>
      <c r="S323" s="34"/>
      <c r="T323" s="36"/>
      <c r="U323" s="34"/>
      <c r="V323" s="34"/>
      <c r="W323" s="34"/>
      <c r="X323" s="34"/>
      <c r="Y323" s="34"/>
      <c r="Z323" s="7"/>
    </row>
    <row r="324" spans="1:34" ht="15.75" customHeight="1">
      <c r="A324" s="25"/>
      <c r="B324" s="25"/>
      <c r="C324" s="25"/>
      <c r="D324" s="25"/>
      <c r="E324" s="53"/>
      <c r="F324" s="27"/>
      <c r="G324" s="51">
        <f t="shared" ref="G324:I324" si="4">G317+G320+G323</f>
        <v>155</v>
      </c>
      <c r="H324" s="51">
        <f t="shared" si="4"/>
        <v>155</v>
      </c>
      <c r="I324" s="51">
        <f t="shared" si="4"/>
        <v>155</v>
      </c>
      <c r="J324" s="27"/>
      <c r="K324" s="25"/>
      <c r="L324" s="30"/>
      <c r="M324" s="31"/>
      <c r="N324" s="32"/>
      <c r="O324" s="33"/>
      <c r="P324" s="33"/>
      <c r="Q324" s="33"/>
      <c r="R324" s="33"/>
      <c r="S324" s="34"/>
      <c r="T324" s="36"/>
      <c r="U324" s="34"/>
      <c r="V324" s="34"/>
      <c r="W324" s="34"/>
      <c r="X324" s="34"/>
      <c r="Y324" s="34"/>
      <c r="Z324" s="7"/>
    </row>
    <row r="325" spans="1:34" ht="15.75" customHeight="1">
      <c r="A325" s="54"/>
      <c r="B325" s="54"/>
      <c r="C325" s="54"/>
      <c r="D325" s="54"/>
      <c r="E325" s="55"/>
      <c r="F325" s="56"/>
      <c r="G325" s="54"/>
      <c r="H325" s="54"/>
      <c r="I325" s="54"/>
      <c r="J325" s="57"/>
      <c r="K325" s="54"/>
      <c r="L325" s="58"/>
      <c r="M325" s="54"/>
      <c r="N325" s="54"/>
      <c r="O325" s="59"/>
      <c r="P325" s="59"/>
      <c r="Q325" s="59"/>
      <c r="R325" s="59"/>
      <c r="S325" s="60"/>
      <c r="T325" s="54"/>
      <c r="U325" s="60"/>
      <c r="V325" s="60"/>
      <c r="W325" s="60"/>
      <c r="X325" s="60"/>
      <c r="Y325" s="60"/>
      <c r="Z325" s="61"/>
      <c r="AA325" s="61"/>
      <c r="AB325" s="61"/>
      <c r="AC325" s="61"/>
      <c r="AD325" s="61"/>
      <c r="AE325" s="61"/>
      <c r="AF325" s="61"/>
      <c r="AG325" s="61"/>
      <c r="AH325" s="61"/>
    </row>
    <row r="326" spans="1:34" ht="15.75" customHeight="1">
      <c r="A326" s="54"/>
      <c r="B326" s="54"/>
      <c r="C326" s="54"/>
      <c r="D326" s="54"/>
      <c r="E326" s="55"/>
      <c r="F326" s="56"/>
      <c r="G326" s="54"/>
      <c r="H326" s="54"/>
      <c r="I326" s="54"/>
      <c r="J326" s="57"/>
      <c r="K326" s="54"/>
      <c r="L326" s="58"/>
      <c r="M326" s="54"/>
      <c r="N326" s="54"/>
      <c r="O326" s="59"/>
      <c r="P326" s="59"/>
      <c r="Q326" s="59"/>
      <c r="R326" s="59"/>
      <c r="S326" s="60"/>
      <c r="T326" s="54"/>
      <c r="U326" s="60"/>
      <c r="V326" s="60"/>
      <c r="W326" s="60"/>
      <c r="X326" s="60"/>
      <c r="Y326" s="60"/>
      <c r="Z326" s="61"/>
      <c r="AA326" s="61"/>
      <c r="AB326" s="61"/>
      <c r="AC326" s="61"/>
      <c r="AD326" s="61"/>
      <c r="AE326" s="61"/>
      <c r="AF326" s="61"/>
      <c r="AG326" s="61"/>
      <c r="AH326" s="61"/>
    </row>
    <row r="327" spans="1:34" ht="15.75" customHeight="1">
      <c r="A327" s="54"/>
      <c r="B327" s="54"/>
      <c r="C327" s="54"/>
      <c r="D327" s="54"/>
      <c r="E327" s="55"/>
      <c r="F327" s="56"/>
      <c r="G327" s="54"/>
      <c r="H327" s="54"/>
      <c r="I327" s="54"/>
      <c r="J327" s="57"/>
      <c r="K327" s="54"/>
      <c r="L327" s="58"/>
      <c r="M327" s="54"/>
      <c r="N327" s="54"/>
      <c r="O327" s="59"/>
      <c r="P327" s="59"/>
      <c r="Q327" s="59"/>
      <c r="R327" s="59"/>
      <c r="S327" s="60"/>
      <c r="T327" s="54"/>
      <c r="U327" s="60"/>
      <c r="V327" s="60"/>
      <c r="W327" s="60"/>
      <c r="X327" s="60"/>
      <c r="Y327" s="60"/>
      <c r="Z327" s="61"/>
      <c r="AA327" s="61"/>
      <c r="AB327" s="61"/>
      <c r="AC327" s="61"/>
      <c r="AD327" s="61"/>
      <c r="AE327" s="61"/>
      <c r="AF327" s="61"/>
      <c r="AG327" s="61"/>
      <c r="AH327" s="61"/>
    </row>
    <row r="328" spans="1:34" ht="15.75" customHeight="1">
      <c r="A328" s="54"/>
      <c r="B328" s="54"/>
      <c r="C328" s="54"/>
      <c r="D328" s="54"/>
      <c r="E328" s="55"/>
      <c r="F328" s="56"/>
      <c r="G328" s="54"/>
      <c r="H328" s="54"/>
      <c r="I328" s="54"/>
      <c r="J328" s="57"/>
      <c r="K328" s="54"/>
      <c r="L328" s="58"/>
      <c r="M328" s="54"/>
      <c r="N328" s="54"/>
      <c r="O328" s="59"/>
      <c r="P328" s="59"/>
      <c r="Q328" s="59"/>
      <c r="R328" s="59"/>
      <c r="S328" s="60"/>
      <c r="T328" s="54"/>
      <c r="U328" s="60"/>
      <c r="V328" s="60"/>
      <c r="W328" s="60"/>
      <c r="X328" s="60"/>
      <c r="Y328" s="60"/>
      <c r="Z328" s="61"/>
      <c r="AA328" s="61"/>
      <c r="AB328" s="61"/>
      <c r="AC328" s="61"/>
      <c r="AD328" s="61"/>
      <c r="AE328" s="61"/>
      <c r="AF328" s="61"/>
      <c r="AG328" s="61"/>
      <c r="AH328" s="61"/>
    </row>
    <row r="329" spans="1:34" ht="15.75" customHeight="1">
      <c r="A329" s="54"/>
      <c r="B329" s="54"/>
      <c r="C329" s="54"/>
      <c r="D329" s="54"/>
      <c r="E329" s="55"/>
      <c r="F329" s="56"/>
      <c r="G329" s="54"/>
      <c r="H329" s="54"/>
      <c r="I329" s="54"/>
      <c r="J329" s="57"/>
      <c r="K329" s="54"/>
      <c r="L329" s="58"/>
      <c r="M329" s="54"/>
      <c r="N329" s="54"/>
      <c r="O329" s="59"/>
      <c r="P329" s="59"/>
      <c r="Q329" s="59"/>
      <c r="R329" s="59"/>
      <c r="S329" s="60"/>
      <c r="T329" s="54"/>
      <c r="U329" s="60"/>
      <c r="V329" s="60"/>
      <c r="W329" s="60"/>
      <c r="X329" s="60"/>
      <c r="Y329" s="60"/>
      <c r="Z329" s="61"/>
      <c r="AA329" s="61"/>
      <c r="AB329" s="61"/>
      <c r="AC329" s="61"/>
      <c r="AD329" s="61"/>
      <c r="AE329" s="61"/>
      <c r="AF329" s="61"/>
      <c r="AG329" s="61"/>
      <c r="AH329" s="61"/>
    </row>
    <row r="330" spans="1:34" ht="15.75" customHeight="1">
      <c r="A330" s="54"/>
      <c r="B330" s="54"/>
      <c r="C330" s="54"/>
      <c r="D330" s="54"/>
      <c r="E330" s="55"/>
      <c r="F330" s="56"/>
      <c r="G330" s="54"/>
      <c r="H330" s="54"/>
      <c r="I330" s="54"/>
      <c r="J330" s="57"/>
      <c r="K330" s="54"/>
      <c r="L330" s="58"/>
      <c r="M330" s="54"/>
      <c r="N330" s="54"/>
      <c r="O330" s="59"/>
      <c r="P330" s="59"/>
      <c r="Q330" s="59"/>
      <c r="R330" s="59"/>
      <c r="S330" s="60"/>
      <c r="T330" s="54"/>
      <c r="U330" s="60"/>
      <c r="V330" s="60"/>
      <c r="W330" s="60"/>
      <c r="X330" s="60"/>
      <c r="Y330" s="60"/>
      <c r="Z330" s="61"/>
      <c r="AA330" s="61"/>
      <c r="AB330" s="61"/>
      <c r="AC330" s="61"/>
      <c r="AD330" s="61"/>
      <c r="AE330" s="61"/>
      <c r="AF330" s="61"/>
      <c r="AG330" s="61"/>
      <c r="AH330" s="61"/>
    </row>
    <row r="331" spans="1:34" ht="15.75" customHeight="1">
      <c r="A331" s="25"/>
      <c r="B331" s="25"/>
      <c r="C331" s="25"/>
      <c r="D331" s="25"/>
      <c r="E331" s="53"/>
      <c r="F331" s="27"/>
      <c r="G331" s="31" t="s">
        <v>759</v>
      </c>
      <c r="H331" s="31" t="s">
        <v>759</v>
      </c>
      <c r="I331" s="32" t="s">
        <v>759</v>
      </c>
      <c r="J331" s="39"/>
      <c r="K331" s="25"/>
      <c r="L331" s="30" t="s">
        <v>51</v>
      </c>
      <c r="M331" s="31" t="s">
        <v>80</v>
      </c>
      <c r="N331" s="32" t="s">
        <v>52</v>
      </c>
      <c r="O331" s="33" t="s">
        <v>760</v>
      </c>
      <c r="P331" s="33" t="s">
        <v>760</v>
      </c>
      <c r="Q331" s="33" t="s">
        <v>760</v>
      </c>
      <c r="R331" s="33" t="s">
        <v>760</v>
      </c>
      <c r="S331" s="34"/>
      <c r="T331" s="36"/>
      <c r="U331" s="34"/>
      <c r="V331" s="34"/>
      <c r="W331" s="34"/>
      <c r="X331" s="34"/>
      <c r="Y331" s="34"/>
      <c r="Z331" s="7"/>
    </row>
    <row r="332" spans="1:34" ht="15.75" customHeight="1">
      <c r="A332" s="25"/>
      <c r="B332" s="25"/>
      <c r="C332" s="25"/>
      <c r="D332" s="25"/>
      <c r="E332" s="53"/>
      <c r="F332" s="27"/>
      <c r="G332" s="62">
        <f>COUNTIF(G4:G313,"High")/2</f>
        <v>26</v>
      </c>
      <c r="H332" s="62">
        <f>COUNTIF(H4:H313,"High")/2</f>
        <v>26</v>
      </c>
      <c r="I332" s="62">
        <f>COUNTIF(I4:I313,"High")/2</f>
        <v>29</v>
      </c>
      <c r="J332" s="62"/>
      <c r="K332" s="62"/>
      <c r="L332" s="63">
        <f>COUNTIF(L4:L313,"p")/2</f>
        <v>123</v>
      </c>
      <c r="M332" s="62">
        <f>COUNTIF(M4:M313,"m")/2</f>
        <v>61</v>
      </c>
      <c r="N332" s="62">
        <f>COUNTIF(N4:N313,"A")/2</f>
        <v>22</v>
      </c>
      <c r="O332" s="62">
        <f>COUNTIF(O4:O313,"True")/2</f>
        <v>111</v>
      </c>
      <c r="P332" s="62">
        <f>COUNTIF(P4:P313,"True")/2</f>
        <v>64</v>
      </c>
      <c r="Q332" s="62">
        <f>COUNTIF(Q4:Q313,"True")/2</f>
        <v>104</v>
      </c>
      <c r="R332" s="62">
        <f>COUNTIF(R4:R313,"True")/2</f>
        <v>72</v>
      </c>
      <c r="S332" s="34"/>
      <c r="T332" s="36"/>
      <c r="U332" s="34"/>
      <c r="V332" s="34"/>
      <c r="W332" s="34"/>
      <c r="X332" s="34"/>
      <c r="Y332" s="34"/>
      <c r="Z332" s="34"/>
      <c r="AA332" s="34"/>
      <c r="AB332" s="34"/>
      <c r="AC332" s="34"/>
      <c r="AD332" s="34"/>
      <c r="AE332" s="34"/>
      <c r="AF332" s="34"/>
      <c r="AG332" s="34"/>
      <c r="AH332" s="34"/>
    </row>
    <row r="333" spans="1:34" ht="15.75" customHeight="1">
      <c r="A333" s="25"/>
      <c r="B333" s="25"/>
      <c r="C333" s="25"/>
      <c r="D333" s="25"/>
      <c r="E333" s="53"/>
      <c r="F333" s="27"/>
      <c r="G333" s="62" t="s">
        <v>80</v>
      </c>
      <c r="H333" s="62" t="s">
        <v>80</v>
      </c>
      <c r="I333" s="62" t="s">
        <v>80</v>
      </c>
      <c r="J333" s="39"/>
      <c r="K333" s="25"/>
      <c r="L333" s="63" t="s">
        <v>60</v>
      </c>
      <c r="M333" s="62" t="s">
        <v>52</v>
      </c>
      <c r="N333" s="62" t="s">
        <v>53</v>
      </c>
      <c r="O333" s="64"/>
      <c r="P333" s="64"/>
      <c r="Q333" s="64"/>
      <c r="R333" s="64"/>
      <c r="S333" s="34"/>
      <c r="T333" s="36"/>
      <c r="U333" s="34"/>
      <c r="V333" s="34"/>
      <c r="W333" s="34"/>
      <c r="X333" s="34"/>
      <c r="Y333" s="34"/>
      <c r="Z333" s="7"/>
    </row>
    <row r="334" spans="1:34" ht="15.75" customHeight="1">
      <c r="A334" s="64"/>
      <c r="B334" s="64"/>
      <c r="C334" s="64"/>
      <c r="D334" s="64"/>
      <c r="E334" s="65"/>
      <c r="F334" s="65"/>
      <c r="G334" s="62">
        <f>COUNTIF(G4:G313,"Medium")/2</f>
        <v>94</v>
      </c>
      <c r="H334" s="62">
        <f>COUNTIF(H4:H313,"Medium")/2</f>
        <v>100</v>
      </c>
      <c r="I334" s="62">
        <f>COUNTIF(I4:I313,"Medium")/2</f>
        <v>96</v>
      </c>
      <c r="J334" s="62"/>
      <c r="K334" s="62"/>
      <c r="L334" s="63">
        <f>COUNTIF(L4:L313,"d")/2</f>
        <v>24</v>
      </c>
      <c r="M334" s="62">
        <f>COUNTIF(M4:M313,"A")/2</f>
        <v>75</v>
      </c>
      <c r="N334" s="62">
        <f>COUNTIF(N4:N313,"C")/2</f>
        <v>73</v>
      </c>
      <c r="O334" s="64"/>
      <c r="P334" s="64"/>
      <c r="Q334" s="64"/>
      <c r="R334" s="64"/>
      <c r="S334" s="34"/>
      <c r="T334" s="64"/>
      <c r="U334" s="34"/>
      <c r="V334" s="34"/>
      <c r="W334" s="34"/>
      <c r="X334" s="34"/>
      <c r="Y334" s="34"/>
      <c r="Z334" s="34"/>
      <c r="AA334" s="66"/>
      <c r="AB334" s="66"/>
      <c r="AC334" s="66"/>
      <c r="AD334" s="66"/>
      <c r="AE334" s="66"/>
      <c r="AF334" s="66"/>
      <c r="AG334" s="66"/>
      <c r="AH334" s="66"/>
    </row>
    <row r="335" spans="1:34" ht="15.75" customHeight="1">
      <c r="A335" s="64"/>
      <c r="B335" s="64"/>
      <c r="C335" s="64"/>
      <c r="D335" s="64"/>
      <c r="E335" s="65"/>
      <c r="F335" s="65"/>
      <c r="G335" s="62" t="s">
        <v>761</v>
      </c>
      <c r="H335" s="67" t="s">
        <v>761</v>
      </c>
      <c r="I335" s="62" t="s">
        <v>761</v>
      </c>
      <c r="J335" s="68"/>
      <c r="K335" s="64"/>
      <c r="L335" s="63" t="s">
        <v>53</v>
      </c>
      <c r="M335" s="62" t="s">
        <v>102</v>
      </c>
      <c r="N335" s="62" t="s">
        <v>438</v>
      </c>
      <c r="O335" s="64"/>
      <c r="P335" s="64"/>
      <c r="Q335" s="64"/>
      <c r="R335" s="64"/>
      <c r="S335" s="66"/>
      <c r="T335" s="64"/>
      <c r="U335" s="66"/>
      <c r="V335" s="66"/>
      <c r="W335" s="66"/>
      <c r="X335" s="66"/>
      <c r="Y335" s="66"/>
    </row>
    <row r="336" spans="1:34" ht="15.75" customHeight="1">
      <c r="A336" s="7"/>
      <c r="B336" s="7"/>
      <c r="C336" s="7"/>
      <c r="D336" s="64"/>
      <c r="E336" s="65"/>
      <c r="F336" s="65"/>
      <c r="G336" s="62">
        <f>COUNTIF(G4:G313,"Low")/2</f>
        <v>35</v>
      </c>
      <c r="H336" s="62">
        <f>COUNTIF(H4:H313,"Low")/2</f>
        <v>29</v>
      </c>
      <c r="I336" s="62">
        <f>COUNTIF(I4:I313,"Low")/2</f>
        <v>30</v>
      </c>
      <c r="J336" s="68"/>
      <c r="K336" s="64"/>
      <c r="L336" s="63">
        <f>COUNTIF(L4:L313,"C")/2</f>
        <v>8</v>
      </c>
      <c r="M336" s="62">
        <f>COUNTIF(M4:M313,"s")/2</f>
        <v>19</v>
      </c>
      <c r="N336" s="62">
        <f>COUNTIF(N4:N313,"Q")/2</f>
        <v>11</v>
      </c>
      <c r="O336" s="64"/>
      <c r="P336" s="64"/>
      <c r="Q336" s="64"/>
      <c r="R336" s="64"/>
      <c r="S336" s="66"/>
      <c r="T336" s="35"/>
      <c r="U336" s="66"/>
      <c r="V336" s="66"/>
      <c r="W336" s="66"/>
      <c r="X336" s="66"/>
      <c r="Y336" s="66"/>
      <c r="Z336" s="66"/>
      <c r="AA336" s="66"/>
      <c r="AB336" s="66"/>
      <c r="AC336" s="66"/>
      <c r="AD336" s="66"/>
      <c r="AE336" s="66"/>
      <c r="AF336" s="66"/>
      <c r="AG336" s="66"/>
      <c r="AH336" s="66"/>
    </row>
    <row r="337" spans="1:34" ht="15.75" customHeight="1">
      <c r="A337" s="7"/>
      <c r="B337" s="7"/>
      <c r="C337" s="7"/>
      <c r="D337" s="64"/>
      <c r="E337" s="65"/>
      <c r="F337" s="65"/>
      <c r="G337" s="62"/>
      <c r="H337" s="62"/>
      <c r="I337" s="62"/>
      <c r="J337" s="68"/>
      <c r="K337" s="64"/>
      <c r="L337" s="63"/>
      <c r="M337" s="69"/>
      <c r="N337" s="62" t="s">
        <v>60</v>
      </c>
      <c r="O337" s="64"/>
      <c r="P337" s="64"/>
      <c r="Q337" s="64"/>
      <c r="R337" s="64"/>
      <c r="S337" s="66"/>
      <c r="U337" s="66"/>
      <c r="V337" s="66"/>
      <c r="W337" s="66"/>
      <c r="X337" s="66"/>
      <c r="Y337" s="66"/>
      <c r="Z337" s="66"/>
      <c r="AA337" s="66"/>
      <c r="AB337" s="66"/>
      <c r="AC337" s="66"/>
      <c r="AD337" s="66"/>
      <c r="AE337" s="66"/>
      <c r="AF337" s="66"/>
      <c r="AG337" s="66"/>
      <c r="AH337" s="66"/>
    </row>
    <row r="338" spans="1:34" ht="15.75" customHeight="1">
      <c r="A338" s="7"/>
      <c r="B338" s="7"/>
      <c r="C338" s="7"/>
      <c r="D338" s="64"/>
      <c r="E338" s="65"/>
      <c r="F338" s="65"/>
      <c r="G338" s="65"/>
      <c r="H338" s="65"/>
      <c r="I338" s="65"/>
      <c r="J338" s="65"/>
      <c r="K338" s="64"/>
      <c r="L338" s="70"/>
      <c r="M338" s="64"/>
      <c r="N338" s="62">
        <f>COUNTIF(N4:N313,"D")/2</f>
        <v>2</v>
      </c>
      <c r="O338" s="64"/>
      <c r="P338" s="64"/>
      <c r="Q338" s="64"/>
      <c r="R338" s="64"/>
      <c r="S338" s="66"/>
      <c r="U338" s="66"/>
      <c r="V338" s="66"/>
      <c r="W338" s="66"/>
      <c r="X338" s="66"/>
      <c r="Y338" s="66"/>
      <c r="Z338" s="66"/>
      <c r="AA338" s="66"/>
      <c r="AB338" s="66"/>
      <c r="AC338" s="66"/>
      <c r="AD338" s="66"/>
      <c r="AE338" s="66"/>
      <c r="AF338" s="66"/>
      <c r="AG338" s="66"/>
      <c r="AH338" s="66"/>
    </row>
    <row r="339" spans="1:34" ht="15.75" customHeight="1">
      <c r="A339" s="7"/>
      <c r="B339" s="7"/>
      <c r="C339" s="7"/>
      <c r="D339" s="64"/>
      <c r="E339" s="65"/>
      <c r="F339" s="65"/>
      <c r="G339" s="62"/>
      <c r="H339" s="62"/>
      <c r="I339" s="62"/>
      <c r="J339" s="68"/>
      <c r="K339" s="64"/>
      <c r="L339" s="63"/>
      <c r="M339" s="69"/>
      <c r="N339" s="62" t="s">
        <v>80</v>
      </c>
      <c r="O339" s="64"/>
      <c r="P339" s="64"/>
      <c r="Q339" s="64"/>
      <c r="R339" s="64"/>
      <c r="S339" s="66"/>
      <c r="U339" s="66"/>
      <c r="V339" s="66"/>
      <c r="W339" s="66"/>
      <c r="X339" s="66"/>
      <c r="Y339" s="66"/>
      <c r="Z339" s="66"/>
      <c r="AA339" s="66"/>
      <c r="AB339" s="66"/>
      <c r="AC339" s="66"/>
      <c r="AD339" s="66"/>
      <c r="AE339" s="66"/>
      <c r="AF339" s="66"/>
      <c r="AG339" s="66"/>
      <c r="AH339" s="66"/>
    </row>
    <row r="340" spans="1:34" ht="15.75" customHeight="1">
      <c r="A340" s="7"/>
      <c r="B340" s="7"/>
      <c r="C340" s="7"/>
      <c r="D340" s="64"/>
      <c r="E340" s="65"/>
      <c r="F340" s="65"/>
      <c r="G340" s="62"/>
      <c r="H340" s="69"/>
      <c r="I340" s="62"/>
      <c r="J340" s="68"/>
      <c r="K340" s="64"/>
      <c r="L340" s="63"/>
      <c r="M340" s="62"/>
      <c r="N340" s="62">
        <f>COUNTIF(N4:N313,"M")/2</f>
        <v>2</v>
      </c>
      <c r="O340" s="64"/>
      <c r="P340" s="64"/>
      <c r="Q340" s="64"/>
      <c r="R340" s="64"/>
      <c r="S340" s="66"/>
      <c r="U340" s="66"/>
      <c r="V340" s="66"/>
      <c r="W340" s="66"/>
      <c r="X340" s="66"/>
      <c r="Y340" s="66"/>
      <c r="Z340" s="66"/>
      <c r="AA340" s="66"/>
      <c r="AB340" s="66"/>
      <c r="AC340" s="66"/>
      <c r="AD340" s="66"/>
      <c r="AE340" s="66"/>
      <c r="AF340" s="66"/>
      <c r="AG340" s="66"/>
      <c r="AH340" s="66"/>
    </row>
    <row r="341" spans="1:34" ht="15.75" customHeight="1">
      <c r="A341" s="7"/>
      <c r="B341" s="7"/>
      <c r="C341" s="7"/>
      <c r="D341" s="64"/>
      <c r="E341" s="65"/>
      <c r="F341" s="65"/>
      <c r="G341" s="62"/>
      <c r="H341" s="62"/>
      <c r="I341" s="62"/>
      <c r="J341" s="68"/>
      <c r="K341" s="64"/>
      <c r="L341" s="63"/>
      <c r="M341" s="62"/>
      <c r="N341" s="62" t="s">
        <v>74</v>
      </c>
      <c r="O341" s="64"/>
      <c r="P341" s="64"/>
      <c r="Q341" s="64"/>
      <c r="R341" s="64"/>
      <c r="S341" s="66"/>
      <c r="U341" s="66"/>
      <c r="V341" s="66"/>
      <c r="W341" s="66"/>
      <c r="X341" s="66"/>
      <c r="Y341" s="66"/>
      <c r="Z341" s="66"/>
      <c r="AA341" s="66"/>
      <c r="AB341" s="66"/>
      <c r="AC341" s="66"/>
      <c r="AD341" s="66"/>
      <c r="AE341" s="66"/>
      <c r="AF341" s="66"/>
      <c r="AG341" s="66"/>
      <c r="AH341" s="66"/>
    </row>
    <row r="342" spans="1:34" ht="15.75" customHeight="1">
      <c r="A342" s="7"/>
      <c r="B342" s="7"/>
      <c r="C342" s="7"/>
      <c r="D342" s="64"/>
      <c r="E342" s="65"/>
      <c r="F342" s="65"/>
      <c r="G342" s="62"/>
      <c r="H342" s="62"/>
      <c r="I342" s="62"/>
      <c r="J342" s="68"/>
      <c r="K342" s="64"/>
      <c r="L342" s="63">
        <f>COUNTIF(L4:L313,"E")/2</f>
        <v>0</v>
      </c>
      <c r="M342" s="62">
        <f>COUNTIF(M4:M313,"E")/2</f>
        <v>0</v>
      </c>
      <c r="N342" s="62">
        <f>COUNTIF(N4:N313,"E")/2</f>
        <v>45</v>
      </c>
      <c r="O342" s="64"/>
      <c r="P342" s="64"/>
      <c r="Q342" s="64"/>
      <c r="R342" s="64"/>
      <c r="S342" s="66"/>
      <c r="U342" s="66"/>
      <c r="V342" s="66"/>
      <c r="W342" s="66"/>
      <c r="X342" s="66"/>
      <c r="Y342" s="66"/>
      <c r="Z342" s="66"/>
      <c r="AA342" s="66"/>
      <c r="AB342" s="66"/>
      <c r="AC342" s="66"/>
      <c r="AD342" s="66"/>
      <c r="AE342" s="66"/>
      <c r="AF342" s="66"/>
      <c r="AG342" s="66"/>
      <c r="AH342" s="66"/>
    </row>
    <row r="343" spans="1:34" ht="15.75" customHeight="1">
      <c r="A343" s="7"/>
      <c r="B343" s="7"/>
      <c r="C343" s="7"/>
      <c r="D343" s="64"/>
      <c r="E343" s="65"/>
      <c r="F343" s="65"/>
      <c r="G343" s="62" t="s">
        <v>762</v>
      </c>
      <c r="H343" s="62" t="s">
        <v>762</v>
      </c>
      <c r="I343" s="62" t="s">
        <v>762</v>
      </c>
      <c r="J343" s="68"/>
      <c r="K343" s="64"/>
      <c r="L343" s="71" t="s">
        <v>763</v>
      </c>
      <c r="M343" s="71" t="s">
        <v>763</v>
      </c>
      <c r="N343" s="71" t="s">
        <v>763</v>
      </c>
      <c r="O343" s="508" t="s">
        <v>763</v>
      </c>
      <c r="P343" s="498"/>
      <c r="Q343" s="498"/>
      <c r="R343" s="498"/>
      <c r="S343" s="66"/>
      <c r="U343" s="66"/>
      <c r="V343" s="66"/>
      <c r="W343" s="66"/>
    </row>
    <row r="344" spans="1:34" ht="15.75" customHeight="1">
      <c r="A344" s="64"/>
      <c r="B344" s="64"/>
      <c r="C344" s="64"/>
      <c r="D344" s="64"/>
      <c r="E344" s="65"/>
      <c r="F344" s="65"/>
      <c r="G344" s="62">
        <f>COUNTIF(G4:G313,"N/A")/2</f>
        <v>0</v>
      </c>
      <c r="H344" s="62">
        <f>COUNTIF(H4:H313,"N/A")/2</f>
        <v>0</v>
      </c>
      <c r="I344" s="62">
        <f>COUNTIF(I4:I313,"N/A")/2</f>
        <v>0</v>
      </c>
      <c r="J344" s="62"/>
      <c r="K344" s="62"/>
      <c r="L344" s="63">
        <f>COUNTIF(L4:L313,"N/A")/2</f>
        <v>0</v>
      </c>
      <c r="M344" s="62">
        <f>COUNTIF(M4:M313,"N/A")/2</f>
        <v>0</v>
      </c>
      <c r="N344" s="62">
        <f>COUNTIF(N4:N313,"N/A")/2</f>
        <v>0</v>
      </c>
      <c r="O344" s="62">
        <f>COUNTIF(O4:O313,"")/2</f>
        <v>44</v>
      </c>
      <c r="P344" s="62">
        <f>COUNTIF(P4:P313,"")/2</f>
        <v>91</v>
      </c>
      <c r="Q344" s="62">
        <f>COUNTIF(Q4:Q313,"")/2</f>
        <v>51</v>
      </c>
      <c r="R344" s="62">
        <f>COUNTIF(R4:R313,"")/2</f>
        <v>83</v>
      </c>
      <c r="S344" s="66"/>
      <c r="T344" s="488"/>
      <c r="U344" s="66"/>
      <c r="V344" s="66"/>
      <c r="W344" s="66"/>
      <c r="X344" s="66"/>
      <c r="Y344" s="66"/>
      <c r="Z344" s="66"/>
      <c r="AA344" s="66"/>
      <c r="AB344" s="66"/>
      <c r="AC344" s="66"/>
      <c r="AD344" s="66"/>
      <c r="AE344" s="66"/>
      <c r="AF344" s="66"/>
      <c r="AG344" s="66"/>
      <c r="AH344" s="66"/>
    </row>
    <row r="345" spans="1:34" ht="15.75" customHeight="1">
      <c r="A345" s="64"/>
      <c r="B345" s="64"/>
      <c r="C345" s="64"/>
      <c r="D345" s="64"/>
      <c r="E345" s="65"/>
      <c r="F345" s="65"/>
      <c r="G345" s="72" t="s">
        <v>764</v>
      </c>
      <c r="H345" s="72" t="s">
        <v>764</v>
      </c>
      <c r="I345" s="72" t="s">
        <v>764</v>
      </c>
      <c r="J345" s="68"/>
      <c r="K345" s="64"/>
      <c r="L345" s="73" t="s">
        <v>764</v>
      </c>
      <c r="M345" s="74" t="s">
        <v>764</v>
      </c>
      <c r="N345" s="74" t="s">
        <v>764</v>
      </c>
      <c r="O345" s="509" t="s">
        <v>764</v>
      </c>
      <c r="P345" s="498"/>
      <c r="Q345" s="498"/>
      <c r="R345" s="498"/>
      <c r="S345" s="66"/>
      <c r="T345" s="488"/>
      <c r="U345" s="66"/>
      <c r="V345" s="66"/>
      <c r="W345" s="66"/>
    </row>
    <row r="346" spans="1:34" ht="15.75" customHeight="1">
      <c r="A346" s="64"/>
      <c r="B346" s="64"/>
      <c r="C346" s="64"/>
      <c r="D346" s="64"/>
      <c r="E346" s="65"/>
      <c r="F346" s="65"/>
      <c r="G346" s="62">
        <f>COUNTIF(G4:G313,"TBD")</f>
        <v>0</v>
      </c>
      <c r="H346" s="62">
        <f>COUNTIF(H4:H313,"TBD")</f>
        <v>0</v>
      </c>
      <c r="I346" s="62">
        <f>COUNTIF(I4:I313,"TBD")</f>
        <v>0</v>
      </c>
      <c r="J346" s="62"/>
      <c r="K346" s="62"/>
      <c r="L346" s="63">
        <f t="shared" ref="L346:R346" si="5">COUNTIF(L4:L313,"TBD")/2</f>
        <v>0</v>
      </c>
      <c r="M346" s="62">
        <f t="shared" si="5"/>
        <v>0</v>
      </c>
      <c r="N346" s="62">
        <f t="shared" si="5"/>
        <v>0</v>
      </c>
      <c r="O346" s="62">
        <f t="shared" si="5"/>
        <v>0</v>
      </c>
      <c r="P346" s="62">
        <f t="shared" si="5"/>
        <v>0</v>
      </c>
      <c r="Q346" s="62">
        <f t="shared" si="5"/>
        <v>0</v>
      </c>
      <c r="R346" s="62">
        <f t="shared" si="5"/>
        <v>0</v>
      </c>
      <c r="S346" s="66"/>
      <c r="T346" s="488"/>
      <c r="U346" s="66"/>
      <c r="V346" s="66"/>
      <c r="W346" s="66"/>
      <c r="X346" s="66"/>
      <c r="Y346" s="66"/>
      <c r="Z346" s="66"/>
      <c r="AA346" s="66"/>
      <c r="AB346" s="66"/>
      <c r="AC346" s="66"/>
      <c r="AD346" s="66"/>
      <c r="AE346" s="66"/>
      <c r="AF346" s="66"/>
      <c r="AG346" s="66"/>
      <c r="AH346" s="66"/>
    </row>
    <row r="347" spans="1:34" ht="15.75" customHeight="1">
      <c r="A347" s="64"/>
      <c r="B347" s="64"/>
      <c r="C347" s="64"/>
      <c r="D347" s="64"/>
      <c r="E347" s="65"/>
      <c r="F347" s="65"/>
      <c r="G347" s="62">
        <f t="shared" ref="G347:I347" si="6">SUM(G332+G334+G336+G340+G342+G344+G346)</f>
        <v>155</v>
      </c>
      <c r="H347" s="62">
        <f t="shared" si="6"/>
        <v>155</v>
      </c>
      <c r="I347" s="62">
        <f t="shared" si="6"/>
        <v>155</v>
      </c>
      <c r="J347" s="62"/>
      <c r="K347" s="62"/>
      <c r="L347" s="63">
        <f t="shared" ref="L347:M347" si="7">SUM(L332+L334+L336+L340+L342+L344+L346)</f>
        <v>155</v>
      </c>
      <c r="M347" s="62">
        <f t="shared" si="7"/>
        <v>155</v>
      </c>
      <c r="N347" s="62">
        <f>SUM(N332+N334+N336+N338+N340+N342+N344+N346)</f>
        <v>155</v>
      </c>
      <c r="O347" s="62">
        <f t="shared" ref="O347:R347" si="8">SUM(O332+O334+O336+O340+O344+O346)</f>
        <v>155</v>
      </c>
      <c r="P347" s="62">
        <f t="shared" si="8"/>
        <v>155</v>
      </c>
      <c r="Q347" s="62">
        <f t="shared" si="8"/>
        <v>155</v>
      </c>
      <c r="R347" s="62">
        <f t="shared" si="8"/>
        <v>155</v>
      </c>
      <c r="S347" s="66"/>
      <c r="T347" s="488"/>
      <c r="U347" s="66"/>
      <c r="V347" s="66"/>
      <c r="W347" s="66"/>
      <c r="X347" s="66"/>
      <c r="Y347" s="66"/>
      <c r="Z347" s="66"/>
      <c r="AA347" s="66"/>
      <c r="AB347" s="66"/>
      <c r="AC347" s="66"/>
      <c r="AD347" s="66"/>
      <c r="AE347" s="66"/>
      <c r="AF347" s="66"/>
      <c r="AG347" s="66"/>
      <c r="AH347" s="66"/>
    </row>
    <row r="348" spans="1:34" ht="15.75" customHeight="1">
      <c r="A348" s="64"/>
      <c r="B348" s="64"/>
      <c r="C348" s="64"/>
      <c r="D348" s="64"/>
      <c r="E348" s="65"/>
      <c r="F348" s="65"/>
      <c r="G348" s="64"/>
      <c r="H348" s="64"/>
      <c r="I348" s="64"/>
      <c r="J348" s="68"/>
      <c r="K348" s="64"/>
      <c r="L348" s="70"/>
      <c r="M348" s="64"/>
      <c r="N348" s="64"/>
      <c r="O348" s="64"/>
      <c r="P348" s="64"/>
      <c r="Q348" s="64"/>
      <c r="R348" s="64"/>
      <c r="S348" s="66"/>
      <c r="T348" s="488"/>
      <c r="U348" s="66"/>
      <c r="V348" s="66"/>
      <c r="W348" s="66"/>
      <c r="X348" s="66"/>
      <c r="Y348" s="66"/>
      <c r="Z348" s="66"/>
      <c r="AA348" s="66"/>
      <c r="AB348" s="66"/>
      <c r="AC348" s="66"/>
      <c r="AD348" s="66"/>
      <c r="AE348" s="66"/>
      <c r="AF348" s="66"/>
      <c r="AG348" s="66"/>
      <c r="AH348" s="66"/>
    </row>
    <row r="349" spans="1:34" ht="15.75" customHeight="1">
      <c r="A349" s="64"/>
      <c r="B349" s="64"/>
      <c r="C349" s="64"/>
      <c r="D349" s="64"/>
      <c r="E349" s="65"/>
      <c r="F349" s="65"/>
      <c r="G349" s="64"/>
      <c r="H349" s="64"/>
      <c r="I349" s="64"/>
      <c r="J349" s="68"/>
      <c r="K349" s="64"/>
      <c r="L349" s="70"/>
      <c r="M349" s="64"/>
      <c r="N349" s="64"/>
      <c r="O349" s="64"/>
      <c r="P349" s="64"/>
      <c r="Q349" s="64"/>
      <c r="R349" s="64"/>
      <c r="S349" s="66"/>
      <c r="T349" s="488"/>
      <c r="U349" s="66"/>
      <c r="V349" s="66"/>
      <c r="W349" s="66"/>
      <c r="X349" s="66"/>
      <c r="Y349" s="66"/>
      <c r="Z349" s="66"/>
      <c r="AA349" s="66"/>
      <c r="AB349" s="66"/>
      <c r="AC349" s="66"/>
      <c r="AD349" s="66"/>
      <c r="AE349" s="66"/>
      <c r="AF349" s="66"/>
      <c r="AG349" s="66"/>
      <c r="AH349" s="66"/>
    </row>
    <row r="350" spans="1:34" ht="15.75" customHeight="1">
      <c r="A350" s="64"/>
      <c r="B350" s="64"/>
      <c r="C350" s="64"/>
      <c r="D350" s="64"/>
      <c r="E350" s="65"/>
      <c r="F350" s="65"/>
      <c r="G350" s="64"/>
      <c r="H350" s="64"/>
      <c r="I350" s="64"/>
      <c r="J350" s="68"/>
      <c r="K350" s="64"/>
      <c r="L350" s="70"/>
      <c r="M350" s="64"/>
      <c r="N350" s="64"/>
      <c r="O350" s="64"/>
      <c r="P350" s="64"/>
      <c r="Q350" s="64"/>
      <c r="R350" s="64"/>
      <c r="S350" s="66"/>
      <c r="T350" s="488"/>
      <c r="U350" s="66"/>
      <c r="V350" s="66"/>
      <c r="W350" s="66"/>
      <c r="X350" s="66"/>
      <c r="Y350" s="66"/>
      <c r="Z350" s="66"/>
      <c r="AA350" s="66"/>
      <c r="AB350" s="66"/>
      <c r="AC350" s="66"/>
      <c r="AD350" s="66"/>
      <c r="AE350" s="66"/>
      <c r="AF350" s="66"/>
      <c r="AG350" s="66"/>
      <c r="AH350" s="66"/>
    </row>
    <row r="351" spans="1:34" ht="15.75" customHeight="1">
      <c r="A351" s="64"/>
      <c r="B351" s="64"/>
      <c r="C351" s="64"/>
      <c r="D351" s="64"/>
      <c r="E351" s="65"/>
      <c r="F351" s="65"/>
      <c r="G351" s="64"/>
      <c r="H351" s="64"/>
      <c r="I351" s="64"/>
      <c r="J351" s="68"/>
      <c r="K351" s="64"/>
      <c r="L351" s="70"/>
      <c r="M351" s="64"/>
      <c r="N351" s="64"/>
      <c r="O351" s="64"/>
      <c r="P351" s="64"/>
      <c r="Q351" s="64"/>
      <c r="R351" s="64"/>
      <c r="S351" s="66"/>
      <c r="T351" s="488"/>
      <c r="U351" s="66"/>
      <c r="V351" s="66"/>
      <c r="W351" s="66"/>
      <c r="X351" s="66"/>
      <c r="Y351" s="66"/>
      <c r="Z351" s="66"/>
      <c r="AA351" s="66"/>
      <c r="AB351" s="66"/>
      <c r="AC351" s="66"/>
      <c r="AD351" s="66"/>
      <c r="AE351" s="66"/>
      <c r="AF351" s="66"/>
      <c r="AG351" s="66"/>
      <c r="AH351" s="66"/>
    </row>
    <row r="352" spans="1:34" ht="15.75" customHeight="1">
      <c r="A352" s="64"/>
      <c r="B352" s="64"/>
      <c r="C352" s="64"/>
      <c r="D352" s="64"/>
      <c r="E352" s="65"/>
      <c r="F352" s="65"/>
      <c r="G352" s="64"/>
      <c r="H352" s="64"/>
      <c r="I352" s="64"/>
      <c r="J352" s="68"/>
      <c r="K352" s="64"/>
      <c r="L352" s="70"/>
      <c r="M352" s="64"/>
      <c r="N352" s="64"/>
      <c r="O352" s="64"/>
      <c r="P352" s="64"/>
      <c r="Q352" s="64"/>
      <c r="R352" s="64"/>
      <c r="S352" s="66"/>
      <c r="T352" s="488"/>
      <c r="U352" s="66"/>
      <c r="V352" s="66"/>
      <c r="W352" s="66"/>
      <c r="X352" s="66"/>
      <c r="Y352" s="66"/>
      <c r="Z352" s="66"/>
      <c r="AA352" s="66"/>
      <c r="AB352" s="66"/>
      <c r="AC352" s="66"/>
      <c r="AD352" s="66"/>
      <c r="AE352" s="66"/>
      <c r="AF352" s="66"/>
      <c r="AG352" s="66"/>
      <c r="AH352" s="66"/>
    </row>
    <row r="353" spans="1:34" ht="15.75" customHeight="1">
      <c r="A353" s="64"/>
      <c r="B353" s="64"/>
      <c r="C353" s="64"/>
      <c r="D353" s="64"/>
      <c r="E353" s="65"/>
      <c r="F353" s="65"/>
      <c r="G353" s="64"/>
      <c r="H353" s="64"/>
      <c r="I353" s="64"/>
      <c r="J353" s="68"/>
      <c r="K353" s="64"/>
      <c r="L353" s="70"/>
      <c r="M353" s="64"/>
      <c r="N353" s="64"/>
      <c r="O353" s="64"/>
      <c r="P353" s="64"/>
      <c r="Q353" s="64"/>
      <c r="R353" s="64"/>
      <c r="S353" s="66"/>
      <c r="T353" s="488"/>
      <c r="U353" s="66"/>
      <c r="V353" s="66"/>
      <c r="W353" s="66"/>
      <c r="X353" s="66"/>
      <c r="Y353" s="66"/>
      <c r="Z353" s="66"/>
      <c r="AA353" s="66"/>
      <c r="AB353" s="66"/>
      <c r="AC353" s="66"/>
      <c r="AD353" s="66"/>
      <c r="AE353" s="66"/>
      <c r="AF353" s="66"/>
      <c r="AG353" s="66"/>
      <c r="AH353" s="66"/>
    </row>
    <row r="354" spans="1:34" ht="15.75" customHeight="1">
      <c r="A354" s="64"/>
      <c r="B354" s="64"/>
      <c r="C354" s="64"/>
      <c r="D354" s="64"/>
      <c r="E354" s="65"/>
      <c r="F354" s="65"/>
      <c r="G354" s="64"/>
      <c r="H354" s="64"/>
      <c r="I354" s="64"/>
      <c r="J354" s="68"/>
      <c r="K354" s="64"/>
      <c r="L354" s="70"/>
      <c r="M354" s="64"/>
      <c r="N354" s="64"/>
      <c r="O354" s="64"/>
      <c r="P354" s="64"/>
      <c r="Q354" s="64"/>
      <c r="R354" s="64"/>
      <c r="S354" s="66"/>
      <c r="T354" s="488"/>
      <c r="U354" s="66"/>
      <c r="V354" s="66"/>
      <c r="W354" s="66"/>
      <c r="X354" s="66"/>
      <c r="Y354" s="66"/>
      <c r="Z354" s="66"/>
      <c r="AA354" s="66"/>
      <c r="AB354" s="66"/>
      <c r="AC354" s="66"/>
      <c r="AD354" s="66"/>
      <c r="AE354" s="66"/>
      <c r="AF354" s="66"/>
      <c r="AG354" s="66"/>
      <c r="AH354" s="66"/>
    </row>
    <row r="355" spans="1:34" ht="15.75" customHeight="1">
      <c r="A355" s="64"/>
      <c r="B355" s="64"/>
      <c r="C355" s="64"/>
      <c r="D355" s="64"/>
      <c r="E355" s="65"/>
      <c r="F355" s="65"/>
      <c r="G355" s="64"/>
      <c r="H355" s="64"/>
      <c r="I355" s="64"/>
      <c r="J355" s="68"/>
      <c r="K355" s="64"/>
      <c r="L355" s="70"/>
      <c r="M355" s="64"/>
      <c r="N355" s="64"/>
      <c r="O355" s="64"/>
      <c r="P355" s="64"/>
      <c r="Q355" s="64"/>
      <c r="R355" s="64"/>
      <c r="S355" s="66"/>
      <c r="T355" s="488"/>
      <c r="U355" s="66"/>
      <c r="V355" s="66"/>
      <c r="W355" s="66"/>
      <c r="X355" s="66"/>
      <c r="Y355" s="66"/>
      <c r="Z355" s="66"/>
      <c r="AA355" s="66"/>
      <c r="AB355" s="66"/>
      <c r="AC355" s="66"/>
      <c r="AD355" s="66"/>
      <c r="AE355" s="66"/>
      <c r="AF355" s="66"/>
      <c r="AG355" s="66"/>
      <c r="AH355" s="66"/>
    </row>
    <row r="356" spans="1:34" ht="15.75" customHeight="1">
      <c r="A356" s="64"/>
      <c r="B356" s="64"/>
      <c r="C356" s="64"/>
      <c r="D356" s="64"/>
      <c r="E356" s="65"/>
      <c r="F356" s="65"/>
      <c r="G356" s="64"/>
      <c r="H356" s="64"/>
      <c r="I356" s="64"/>
      <c r="J356" s="68"/>
      <c r="K356" s="64"/>
      <c r="L356" s="70"/>
      <c r="M356" s="64"/>
      <c r="N356" s="64"/>
      <c r="O356" s="64"/>
      <c r="P356" s="64"/>
      <c r="Q356" s="64"/>
      <c r="R356" s="64"/>
      <c r="S356" s="66"/>
      <c r="T356" s="488"/>
      <c r="U356" s="66"/>
      <c r="V356" s="66"/>
      <c r="W356" s="66"/>
      <c r="X356" s="66"/>
      <c r="Y356" s="66"/>
      <c r="Z356" s="66"/>
      <c r="AA356" s="66"/>
      <c r="AB356" s="66"/>
      <c r="AC356" s="66"/>
      <c r="AD356" s="66"/>
      <c r="AE356" s="66"/>
      <c r="AF356" s="66"/>
      <c r="AG356" s="66"/>
      <c r="AH356" s="66"/>
    </row>
    <row r="357" spans="1:34" ht="15.75" customHeight="1">
      <c r="A357" s="64"/>
      <c r="B357" s="64"/>
      <c r="C357" s="64"/>
      <c r="D357" s="64"/>
      <c r="E357" s="65"/>
      <c r="F357" s="65"/>
      <c r="G357" s="64"/>
      <c r="H357" s="64"/>
      <c r="I357" s="64"/>
      <c r="J357" s="68"/>
      <c r="K357" s="64"/>
      <c r="L357" s="70"/>
      <c r="M357" s="64"/>
      <c r="N357" s="64"/>
      <c r="O357" s="64"/>
      <c r="P357" s="64"/>
      <c r="Q357" s="64"/>
      <c r="R357" s="64"/>
      <c r="S357" s="66"/>
      <c r="T357" s="488"/>
      <c r="U357" s="66"/>
      <c r="V357" s="66"/>
      <c r="W357" s="66"/>
      <c r="X357" s="66"/>
      <c r="Y357" s="66"/>
      <c r="Z357" s="66"/>
      <c r="AA357" s="66"/>
      <c r="AB357" s="66"/>
      <c r="AC357" s="66"/>
      <c r="AD357" s="66"/>
      <c r="AE357" s="66"/>
      <c r="AF357" s="66"/>
      <c r="AG357" s="66"/>
      <c r="AH357" s="66"/>
    </row>
    <row r="358" spans="1:34" ht="15.75" customHeight="1">
      <c r="A358" s="64"/>
      <c r="B358" s="64"/>
      <c r="C358" s="64"/>
      <c r="D358" s="64"/>
      <c r="E358" s="65"/>
      <c r="F358" s="65"/>
      <c r="G358" s="64"/>
      <c r="H358" s="64"/>
      <c r="I358" s="64"/>
      <c r="J358" s="68"/>
      <c r="K358" s="64"/>
      <c r="L358" s="70"/>
      <c r="M358" s="64"/>
      <c r="N358" s="64"/>
      <c r="O358" s="64"/>
      <c r="P358" s="64"/>
      <c r="Q358" s="64"/>
      <c r="R358" s="64"/>
      <c r="S358" s="66"/>
      <c r="T358" s="488"/>
      <c r="U358" s="66"/>
      <c r="V358" s="66"/>
      <c r="W358" s="66"/>
      <c r="X358" s="66"/>
      <c r="Y358" s="66"/>
      <c r="Z358" s="66"/>
      <c r="AA358" s="66"/>
      <c r="AB358" s="66"/>
      <c r="AC358" s="66"/>
      <c r="AD358" s="66"/>
      <c r="AE358" s="66"/>
      <c r="AF358" s="66"/>
      <c r="AG358" s="66"/>
      <c r="AH358" s="66"/>
    </row>
    <row r="359" spans="1:34" ht="15.75" customHeight="1">
      <c r="A359" s="64"/>
      <c r="B359" s="64"/>
      <c r="C359" s="64"/>
      <c r="D359" s="64"/>
      <c r="E359" s="65"/>
      <c r="F359" s="65"/>
      <c r="G359" s="64"/>
      <c r="H359" s="64"/>
      <c r="I359" s="64"/>
      <c r="J359" s="68"/>
      <c r="K359" s="64"/>
      <c r="L359" s="70"/>
      <c r="M359" s="64"/>
      <c r="N359" s="64"/>
      <c r="O359" s="64"/>
      <c r="P359" s="64"/>
      <c r="Q359" s="64"/>
      <c r="R359" s="64"/>
      <c r="S359" s="66"/>
      <c r="T359" s="488"/>
      <c r="U359" s="66"/>
      <c r="V359" s="66"/>
      <c r="W359" s="66"/>
      <c r="X359" s="66"/>
      <c r="Y359" s="66"/>
      <c r="Z359" s="66"/>
      <c r="AA359" s="66"/>
      <c r="AB359" s="66"/>
      <c r="AC359" s="66"/>
      <c r="AD359" s="66"/>
      <c r="AE359" s="66"/>
      <c r="AF359" s="66"/>
      <c r="AG359" s="66"/>
      <c r="AH359" s="66"/>
    </row>
    <row r="360" spans="1:34" ht="15.75" customHeight="1">
      <c r="A360" s="64"/>
      <c r="B360" s="64"/>
      <c r="C360" s="64"/>
      <c r="D360" s="64"/>
      <c r="E360" s="65"/>
      <c r="F360" s="65"/>
      <c r="G360" s="64"/>
      <c r="H360" s="64"/>
      <c r="I360" s="64"/>
      <c r="J360" s="68"/>
      <c r="K360" s="64"/>
      <c r="L360" s="70"/>
      <c r="M360" s="64"/>
      <c r="N360" s="64"/>
      <c r="O360" s="64"/>
      <c r="P360" s="64"/>
      <c r="Q360" s="64"/>
      <c r="R360" s="64"/>
      <c r="S360" s="66"/>
      <c r="T360" s="488"/>
      <c r="U360" s="66"/>
      <c r="V360" s="66"/>
      <c r="W360" s="66"/>
      <c r="X360" s="66"/>
      <c r="Y360" s="66"/>
      <c r="Z360" s="66"/>
      <c r="AA360" s="66"/>
      <c r="AB360" s="66"/>
      <c r="AC360" s="66"/>
      <c r="AD360" s="66"/>
      <c r="AE360" s="66"/>
      <c r="AF360" s="66"/>
      <c r="AG360" s="66"/>
      <c r="AH360" s="66"/>
    </row>
    <row r="361" spans="1:34" ht="15.75" customHeight="1">
      <c r="A361" s="64"/>
      <c r="B361" s="64"/>
      <c r="C361" s="64"/>
      <c r="D361" s="64"/>
      <c r="E361" s="65"/>
      <c r="F361" s="65"/>
      <c r="G361" s="64"/>
      <c r="H361" s="64"/>
      <c r="I361" s="64"/>
      <c r="J361" s="68"/>
      <c r="K361" s="64"/>
      <c r="L361" s="70"/>
      <c r="M361" s="64"/>
      <c r="N361" s="64"/>
      <c r="O361" s="64"/>
      <c r="P361" s="64"/>
      <c r="Q361" s="64"/>
      <c r="R361" s="64"/>
      <c r="S361" s="66"/>
      <c r="T361" s="488"/>
      <c r="U361" s="66"/>
      <c r="V361" s="66"/>
      <c r="W361" s="66"/>
      <c r="X361" s="66"/>
      <c r="Y361" s="66"/>
      <c r="Z361" s="66"/>
      <c r="AA361" s="66"/>
      <c r="AB361" s="66"/>
      <c r="AC361" s="66"/>
      <c r="AD361" s="66"/>
      <c r="AE361" s="66"/>
      <c r="AF361" s="66"/>
      <c r="AG361" s="66"/>
      <c r="AH361" s="66"/>
    </row>
    <row r="362" spans="1:34" ht="15.75" customHeight="1">
      <c r="A362" s="64"/>
      <c r="B362" s="64"/>
      <c r="C362" s="64"/>
      <c r="D362" s="64"/>
      <c r="E362" s="65"/>
      <c r="F362" s="65"/>
      <c r="G362" s="64"/>
      <c r="H362" s="64"/>
      <c r="I362" s="64"/>
      <c r="J362" s="68"/>
      <c r="K362" s="64"/>
      <c r="L362" s="70"/>
      <c r="M362" s="64"/>
      <c r="N362" s="64"/>
      <c r="O362" s="64"/>
      <c r="P362" s="64"/>
      <c r="Q362" s="64"/>
      <c r="R362" s="64"/>
      <c r="S362" s="66"/>
      <c r="T362" s="488"/>
      <c r="U362" s="66"/>
      <c r="V362" s="66"/>
      <c r="W362" s="66"/>
      <c r="X362" s="66"/>
      <c r="Y362" s="66"/>
      <c r="Z362" s="66"/>
      <c r="AA362" s="66"/>
      <c r="AB362" s="66"/>
      <c r="AC362" s="66"/>
      <c r="AD362" s="66"/>
      <c r="AE362" s="66"/>
      <c r="AF362" s="66"/>
      <c r="AG362" s="66"/>
      <c r="AH362" s="66"/>
    </row>
    <row r="363" spans="1:34" ht="15.75" customHeight="1">
      <c r="A363" s="64"/>
      <c r="B363" s="64"/>
      <c r="C363" s="64"/>
      <c r="D363" s="64"/>
      <c r="E363" s="65"/>
      <c r="F363" s="65"/>
      <c r="G363" s="64"/>
      <c r="H363" s="64"/>
      <c r="I363" s="64"/>
      <c r="J363" s="68"/>
      <c r="K363" s="64"/>
      <c r="L363" s="70"/>
      <c r="M363" s="64"/>
      <c r="N363" s="64"/>
      <c r="O363" s="64"/>
      <c r="P363" s="64"/>
      <c r="Q363" s="64"/>
      <c r="R363" s="64"/>
      <c r="S363" s="66"/>
      <c r="T363" s="488"/>
      <c r="U363" s="66"/>
      <c r="V363" s="66"/>
      <c r="W363" s="66"/>
      <c r="X363" s="66"/>
      <c r="Y363" s="66"/>
      <c r="Z363" s="66"/>
      <c r="AA363" s="66"/>
      <c r="AB363" s="66"/>
      <c r="AC363" s="66"/>
      <c r="AD363" s="66"/>
      <c r="AE363" s="66"/>
      <c r="AF363" s="66"/>
      <c r="AG363" s="66"/>
      <c r="AH363" s="66"/>
    </row>
    <row r="364" spans="1:34" ht="15.75" customHeight="1">
      <c r="A364" s="64"/>
      <c r="B364" s="64"/>
      <c r="C364" s="64"/>
      <c r="D364" s="64"/>
      <c r="E364" s="65"/>
      <c r="F364" s="65"/>
      <c r="G364" s="64"/>
      <c r="H364" s="64"/>
      <c r="I364" s="64"/>
      <c r="J364" s="68"/>
      <c r="K364" s="64"/>
      <c r="L364" s="70"/>
      <c r="M364" s="64"/>
      <c r="N364" s="64"/>
      <c r="O364" s="64"/>
      <c r="P364" s="64"/>
      <c r="Q364" s="64"/>
      <c r="R364" s="64"/>
      <c r="S364" s="66"/>
      <c r="T364" s="488"/>
      <c r="U364" s="66"/>
      <c r="V364" s="66"/>
      <c r="W364" s="66"/>
      <c r="X364" s="66"/>
      <c r="Y364" s="66"/>
      <c r="Z364" s="66"/>
      <c r="AA364" s="66"/>
      <c r="AB364" s="66"/>
      <c r="AC364" s="66"/>
      <c r="AD364" s="66"/>
      <c r="AE364" s="66"/>
      <c r="AF364" s="66"/>
      <c r="AG364" s="66"/>
      <c r="AH364" s="66"/>
    </row>
    <row r="365" spans="1:34" ht="15.75" customHeight="1">
      <c r="A365" s="64"/>
      <c r="B365" s="64"/>
      <c r="C365" s="64"/>
      <c r="D365" s="64"/>
      <c r="E365" s="65"/>
      <c r="F365" s="65"/>
      <c r="G365" s="64"/>
      <c r="H365" s="64"/>
      <c r="I365" s="64"/>
      <c r="J365" s="68"/>
      <c r="K365" s="64"/>
      <c r="L365" s="70"/>
      <c r="M365" s="64"/>
      <c r="N365" s="64"/>
      <c r="O365" s="64"/>
      <c r="P365" s="64"/>
      <c r="Q365" s="64"/>
      <c r="R365" s="64"/>
      <c r="S365" s="66"/>
      <c r="T365" s="488"/>
      <c r="U365" s="66"/>
      <c r="V365" s="66"/>
      <c r="W365" s="66"/>
      <c r="X365" s="66"/>
      <c r="Y365" s="66"/>
      <c r="Z365" s="66"/>
      <c r="AA365" s="66"/>
      <c r="AB365" s="66"/>
      <c r="AC365" s="66"/>
      <c r="AD365" s="66"/>
      <c r="AE365" s="66"/>
      <c r="AF365" s="66"/>
      <c r="AG365" s="66"/>
      <c r="AH365" s="66"/>
    </row>
    <row r="366" spans="1:34" ht="15.75" customHeight="1">
      <c r="A366" s="64"/>
      <c r="B366" s="64"/>
      <c r="C366" s="64"/>
      <c r="D366" s="64"/>
      <c r="E366" s="65"/>
      <c r="F366" s="65"/>
      <c r="G366" s="64"/>
      <c r="H366" s="64"/>
      <c r="I366" s="64"/>
      <c r="J366" s="68"/>
      <c r="K366" s="64"/>
      <c r="L366" s="70"/>
      <c r="M366" s="64"/>
      <c r="N366" s="64"/>
      <c r="O366" s="64"/>
      <c r="P366" s="64"/>
      <c r="Q366" s="64"/>
      <c r="R366" s="64"/>
      <c r="S366" s="66"/>
      <c r="T366" s="488"/>
      <c r="U366" s="66"/>
      <c r="V366" s="66"/>
      <c r="W366" s="66"/>
      <c r="X366" s="66"/>
      <c r="Y366" s="66"/>
      <c r="Z366" s="66"/>
      <c r="AA366" s="66"/>
      <c r="AB366" s="66"/>
      <c r="AC366" s="66"/>
      <c r="AD366" s="66"/>
      <c r="AE366" s="66"/>
      <c r="AF366" s="66"/>
      <c r="AG366" s="66"/>
      <c r="AH366" s="66"/>
    </row>
    <row r="367" spans="1:34" ht="15.75" customHeight="1">
      <c r="A367" s="64"/>
      <c r="B367" s="64"/>
      <c r="C367" s="64"/>
      <c r="D367" s="64"/>
      <c r="E367" s="65"/>
      <c r="F367" s="65"/>
      <c r="G367" s="64"/>
      <c r="H367" s="64"/>
      <c r="I367" s="64"/>
      <c r="J367" s="68"/>
      <c r="K367" s="64"/>
      <c r="L367" s="70"/>
      <c r="M367" s="64"/>
      <c r="N367" s="64"/>
      <c r="O367" s="64"/>
      <c r="P367" s="64"/>
      <c r="Q367" s="64"/>
      <c r="R367" s="64"/>
      <c r="S367" s="66"/>
      <c r="T367" s="488"/>
      <c r="U367" s="66"/>
      <c r="V367" s="66"/>
      <c r="W367" s="66"/>
      <c r="X367" s="66"/>
      <c r="Y367" s="66"/>
      <c r="Z367" s="66"/>
      <c r="AA367" s="66"/>
      <c r="AB367" s="66"/>
      <c r="AC367" s="66"/>
      <c r="AD367" s="66"/>
      <c r="AE367" s="66"/>
      <c r="AF367" s="66"/>
      <c r="AG367" s="66"/>
      <c r="AH367" s="66"/>
    </row>
    <row r="368" spans="1:34" ht="15.75" customHeight="1">
      <c r="A368" s="64"/>
      <c r="B368" s="64"/>
      <c r="C368" s="64"/>
      <c r="D368" s="64"/>
      <c r="E368" s="65"/>
      <c r="F368" s="65"/>
      <c r="G368" s="64"/>
      <c r="H368" s="64"/>
      <c r="I368" s="64"/>
      <c r="J368" s="68"/>
      <c r="K368" s="64"/>
      <c r="L368" s="70"/>
      <c r="M368" s="64"/>
      <c r="N368" s="64"/>
      <c r="O368" s="64"/>
      <c r="P368" s="64"/>
      <c r="Q368" s="64"/>
      <c r="R368" s="64"/>
      <c r="S368" s="66"/>
      <c r="T368" s="488"/>
      <c r="U368" s="66"/>
      <c r="V368" s="66"/>
      <c r="W368" s="66"/>
      <c r="X368" s="66"/>
      <c r="Y368" s="66"/>
      <c r="Z368" s="66"/>
      <c r="AA368" s="66"/>
      <c r="AB368" s="66"/>
      <c r="AC368" s="66"/>
      <c r="AD368" s="66"/>
      <c r="AE368" s="66"/>
      <c r="AF368" s="66"/>
      <c r="AG368" s="66"/>
      <c r="AH368" s="66"/>
    </row>
    <row r="369" spans="1:34" ht="15.75" customHeight="1">
      <c r="A369" s="64"/>
      <c r="B369" s="64"/>
      <c r="C369" s="64"/>
      <c r="D369" s="64"/>
      <c r="E369" s="65"/>
      <c r="F369" s="65"/>
      <c r="G369" s="64"/>
      <c r="H369" s="64"/>
      <c r="I369" s="64"/>
      <c r="J369" s="68"/>
      <c r="K369" s="64"/>
      <c r="L369" s="70"/>
      <c r="M369" s="64"/>
      <c r="N369" s="64"/>
      <c r="O369" s="64"/>
      <c r="P369" s="64"/>
      <c r="Q369" s="64"/>
      <c r="R369" s="64"/>
      <c r="S369" s="66"/>
      <c r="T369" s="488"/>
      <c r="U369" s="66"/>
      <c r="V369" s="66"/>
      <c r="W369" s="66"/>
      <c r="X369" s="66"/>
      <c r="Y369" s="66"/>
      <c r="Z369" s="66"/>
      <c r="AA369" s="66"/>
      <c r="AB369" s="66"/>
      <c r="AC369" s="66"/>
      <c r="AD369" s="66"/>
      <c r="AE369" s="66"/>
      <c r="AF369" s="66"/>
      <c r="AG369" s="66"/>
      <c r="AH369" s="66"/>
    </row>
    <row r="370" spans="1:34" ht="15.75" customHeight="1">
      <c r="A370" s="64"/>
      <c r="B370" s="64"/>
      <c r="C370" s="64"/>
      <c r="D370" s="64"/>
      <c r="E370" s="65"/>
      <c r="F370" s="65"/>
      <c r="G370" s="64"/>
      <c r="H370" s="64"/>
      <c r="I370" s="64"/>
      <c r="J370" s="68"/>
      <c r="K370" s="64"/>
      <c r="L370" s="70"/>
      <c r="M370" s="64"/>
      <c r="N370" s="64"/>
      <c r="O370" s="64"/>
      <c r="P370" s="64"/>
      <c r="Q370" s="64"/>
      <c r="R370" s="64"/>
      <c r="S370" s="66"/>
      <c r="T370" s="488"/>
      <c r="U370" s="66"/>
      <c r="V370" s="66"/>
      <c r="W370" s="66"/>
      <c r="X370" s="66"/>
      <c r="Y370" s="66"/>
      <c r="Z370" s="66"/>
      <c r="AA370" s="66"/>
      <c r="AB370" s="66"/>
      <c r="AC370" s="66"/>
      <c r="AD370" s="66"/>
      <c r="AE370" s="66"/>
      <c r="AF370" s="66"/>
      <c r="AG370" s="66"/>
      <c r="AH370" s="66"/>
    </row>
    <row r="371" spans="1:34" ht="15.75" customHeight="1">
      <c r="A371" s="64"/>
      <c r="B371" s="64"/>
      <c r="C371" s="64"/>
      <c r="D371" s="64"/>
      <c r="E371" s="65"/>
      <c r="F371" s="65"/>
      <c r="G371" s="64"/>
      <c r="H371" s="64"/>
      <c r="I371" s="64"/>
      <c r="J371" s="68"/>
      <c r="K371" s="64"/>
      <c r="L371" s="70"/>
      <c r="M371" s="64"/>
      <c r="N371" s="64"/>
      <c r="O371" s="64"/>
      <c r="P371" s="64"/>
      <c r="Q371" s="64"/>
      <c r="R371" s="64"/>
      <c r="S371" s="66"/>
      <c r="T371" s="488"/>
      <c r="U371" s="66"/>
      <c r="V371" s="66"/>
      <c r="W371" s="66"/>
      <c r="X371" s="66"/>
      <c r="Y371" s="66"/>
      <c r="Z371" s="66"/>
      <c r="AA371" s="66"/>
      <c r="AB371" s="66"/>
      <c r="AC371" s="66"/>
      <c r="AD371" s="66"/>
      <c r="AE371" s="66"/>
      <c r="AF371" s="66"/>
      <c r="AG371" s="66"/>
      <c r="AH371" s="66"/>
    </row>
    <row r="372" spans="1:34" ht="15.75" customHeight="1">
      <c r="A372" s="64"/>
      <c r="B372" s="64"/>
      <c r="C372" s="64"/>
      <c r="D372" s="64"/>
      <c r="E372" s="65"/>
      <c r="F372" s="65"/>
      <c r="G372" s="64"/>
      <c r="H372" s="64"/>
      <c r="I372" s="64"/>
      <c r="J372" s="68"/>
      <c r="K372" s="64"/>
      <c r="L372" s="70"/>
      <c r="M372" s="64"/>
      <c r="N372" s="64"/>
      <c r="O372" s="64"/>
      <c r="P372" s="64"/>
      <c r="Q372" s="64"/>
      <c r="R372" s="64"/>
      <c r="S372" s="66"/>
      <c r="T372" s="488"/>
      <c r="U372" s="66"/>
      <c r="V372" s="66"/>
      <c r="W372" s="66"/>
      <c r="X372" s="66"/>
      <c r="Y372" s="66"/>
      <c r="Z372" s="66"/>
      <c r="AA372" s="66"/>
      <c r="AB372" s="66"/>
      <c r="AC372" s="66"/>
      <c r="AD372" s="66"/>
      <c r="AE372" s="66"/>
      <c r="AF372" s="66"/>
      <c r="AG372" s="66"/>
      <c r="AH372" s="66"/>
    </row>
    <row r="373" spans="1:34" ht="15.75" customHeight="1">
      <c r="A373" s="64"/>
      <c r="B373" s="64"/>
      <c r="C373" s="64"/>
      <c r="D373" s="64"/>
      <c r="E373" s="65"/>
      <c r="F373" s="65"/>
      <c r="G373" s="64"/>
      <c r="H373" s="64"/>
      <c r="I373" s="64"/>
      <c r="J373" s="68"/>
      <c r="K373" s="64"/>
      <c r="L373" s="70"/>
      <c r="M373" s="64"/>
      <c r="N373" s="64"/>
      <c r="O373" s="64"/>
      <c r="P373" s="64"/>
      <c r="Q373" s="64"/>
      <c r="R373" s="64"/>
      <c r="S373" s="66"/>
      <c r="T373" s="488"/>
      <c r="U373" s="66"/>
      <c r="V373" s="66"/>
      <c r="W373" s="66"/>
      <c r="X373" s="66"/>
      <c r="Y373" s="66"/>
      <c r="Z373" s="66"/>
      <c r="AA373" s="66"/>
      <c r="AB373" s="66"/>
      <c r="AC373" s="66"/>
      <c r="AD373" s="66"/>
      <c r="AE373" s="66"/>
      <c r="AF373" s="66"/>
      <c r="AG373" s="66"/>
      <c r="AH373" s="66"/>
    </row>
    <row r="374" spans="1:34" ht="15.75" customHeight="1">
      <c r="A374" s="64"/>
      <c r="B374" s="64"/>
      <c r="C374" s="64"/>
      <c r="D374" s="64"/>
      <c r="E374" s="65"/>
      <c r="F374" s="65"/>
      <c r="G374" s="64"/>
      <c r="H374" s="64"/>
      <c r="I374" s="64"/>
      <c r="J374" s="68"/>
      <c r="K374" s="64"/>
      <c r="L374" s="70"/>
      <c r="M374" s="64"/>
      <c r="N374" s="64"/>
      <c r="O374" s="64"/>
      <c r="P374" s="64"/>
      <c r="Q374" s="64"/>
      <c r="R374" s="64"/>
      <c r="S374" s="66"/>
      <c r="T374" s="488"/>
      <c r="U374" s="66"/>
      <c r="V374" s="66"/>
      <c r="W374" s="66"/>
      <c r="X374" s="66"/>
      <c r="Y374" s="66"/>
      <c r="Z374" s="66"/>
      <c r="AA374" s="66"/>
      <c r="AB374" s="66"/>
      <c r="AC374" s="66"/>
      <c r="AD374" s="66"/>
      <c r="AE374" s="66"/>
      <c r="AF374" s="66"/>
      <c r="AG374" s="66"/>
      <c r="AH374" s="66"/>
    </row>
    <row r="375" spans="1:34" ht="15.75" customHeight="1">
      <c r="A375" s="64"/>
      <c r="B375" s="64"/>
      <c r="C375" s="64"/>
      <c r="D375" s="64"/>
      <c r="E375" s="65"/>
      <c r="F375" s="65"/>
      <c r="G375" s="64"/>
      <c r="H375" s="64"/>
      <c r="I375" s="64"/>
      <c r="J375" s="68"/>
      <c r="K375" s="64"/>
      <c r="L375" s="70"/>
      <c r="M375" s="64"/>
      <c r="N375" s="64"/>
      <c r="O375" s="64"/>
      <c r="P375" s="64"/>
      <c r="Q375" s="64"/>
      <c r="R375" s="64"/>
      <c r="S375" s="66"/>
      <c r="T375" s="488"/>
      <c r="U375" s="66"/>
      <c r="V375" s="66"/>
      <c r="W375" s="66"/>
      <c r="X375" s="66"/>
      <c r="Y375" s="66"/>
      <c r="Z375" s="66"/>
      <c r="AA375" s="66"/>
      <c r="AB375" s="66"/>
      <c r="AC375" s="66"/>
      <c r="AD375" s="66"/>
      <c r="AE375" s="66"/>
      <c r="AF375" s="66"/>
      <c r="AG375" s="66"/>
      <c r="AH375" s="66"/>
    </row>
    <row r="376" spans="1:34" ht="15.75" customHeight="1">
      <c r="A376" s="64"/>
      <c r="B376" s="64"/>
      <c r="C376" s="64"/>
      <c r="D376" s="64"/>
      <c r="E376" s="65"/>
      <c r="F376" s="65"/>
      <c r="G376" s="64"/>
      <c r="H376" s="64"/>
      <c r="I376" s="64"/>
      <c r="J376" s="68"/>
      <c r="K376" s="64"/>
      <c r="L376" s="70"/>
      <c r="M376" s="64"/>
      <c r="N376" s="64"/>
      <c r="O376" s="64"/>
      <c r="P376" s="64"/>
      <c r="Q376" s="64"/>
      <c r="R376" s="64"/>
      <c r="S376" s="66"/>
      <c r="T376" s="488"/>
      <c r="U376" s="66"/>
      <c r="V376" s="66"/>
      <c r="W376" s="66"/>
      <c r="X376" s="66"/>
      <c r="Y376" s="66"/>
      <c r="Z376" s="66"/>
      <c r="AA376" s="66"/>
      <c r="AB376" s="66"/>
      <c r="AC376" s="66"/>
      <c r="AD376" s="66"/>
      <c r="AE376" s="66"/>
      <c r="AF376" s="66"/>
      <c r="AG376" s="66"/>
      <c r="AH376" s="66"/>
    </row>
    <row r="377" spans="1:34" ht="15.75" customHeight="1">
      <c r="A377" s="64"/>
      <c r="B377" s="64"/>
      <c r="C377" s="64"/>
      <c r="D377" s="64"/>
      <c r="E377" s="65"/>
      <c r="F377" s="65"/>
      <c r="G377" s="64"/>
      <c r="H377" s="64"/>
      <c r="I377" s="64"/>
      <c r="J377" s="68"/>
      <c r="K377" s="64"/>
      <c r="L377" s="70"/>
      <c r="M377" s="64"/>
      <c r="N377" s="64"/>
      <c r="O377" s="64"/>
      <c r="P377" s="64"/>
      <c r="Q377" s="64"/>
      <c r="R377" s="64"/>
      <c r="S377" s="66"/>
      <c r="T377" s="488"/>
      <c r="U377" s="66"/>
      <c r="V377" s="66"/>
      <c r="W377" s="66"/>
      <c r="X377" s="66"/>
      <c r="Y377" s="66"/>
      <c r="Z377" s="66"/>
      <c r="AA377" s="66"/>
      <c r="AB377" s="66"/>
      <c r="AC377" s="66"/>
      <c r="AD377" s="66"/>
      <c r="AE377" s="66"/>
      <c r="AF377" s="66"/>
      <c r="AG377" s="66"/>
      <c r="AH377" s="66"/>
    </row>
    <row r="378" spans="1:34" ht="15.75" customHeight="1">
      <c r="A378" s="64"/>
      <c r="B378" s="64"/>
      <c r="C378" s="64"/>
      <c r="D378" s="64"/>
      <c r="E378" s="65"/>
      <c r="F378" s="65"/>
      <c r="G378" s="64"/>
      <c r="H378" s="64"/>
      <c r="I378" s="64"/>
      <c r="J378" s="68"/>
      <c r="K378" s="64"/>
      <c r="L378" s="70"/>
      <c r="M378" s="64"/>
      <c r="N378" s="64"/>
      <c r="O378" s="64"/>
      <c r="P378" s="64"/>
      <c r="Q378" s="64"/>
      <c r="R378" s="64"/>
      <c r="S378" s="66"/>
      <c r="T378" s="488"/>
      <c r="U378" s="66"/>
      <c r="V378" s="66"/>
      <c r="W378" s="66"/>
      <c r="X378" s="66"/>
      <c r="Y378" s="66"/>
      <c r="Z378" s="66"/>
      <c r="AA378" s="66"/>
      <c r="AB378" s="66"/>
      <c r="AC378" s="66"/>
      <c r="AD378" s="66"/>
      <c r="AE378" s="66"/>
      <c r="AF378" s="66"/>
      <c r="AG378" s="66"/>
      <c r="AH378" s="66"/>
    </row>
    <row r="379" spans="1:34" ht="15.75" customHeight="1">
      <c r="A379" s="64"/>
      <c r="B379" s="64"/>
      <c r="C379" s="64"/>
      <c r="D379" s="64"/>
      <c r="E379" s="65"/>
      <c r="F379" s="65"/>
      <c r="G379" s="64"/>
      <c r="H379" s="64"/>
      <c r="I379" s="64"/>
      <c r="J379" s="68"/>
      <c r="K379" s="64"/>
      <c r="L379" s="70"/>
      <c r="M379" s="64"/>
      <c r="N379" s="64"/>
      <c r="O379" s="64"/>
      <c r="P379" s="64"/>
      <c r="Q379" s="64"/>
      <c r="R379" s="64"/>
      <c r="S379" s="66"/>
      <c r="T379" s="488"/>
      <c r="U379" s="66"/>
      <c r="V379" s="66"/>
      <c r="W379" s="66"/>
      <c r="X379" s="66"/>
      <c r="Y379" s="66"/>
      <c r="Z379" s="66"/>
      <c r="AA379" s="66"/>
      <c r="AB379" s="66"/>
      <c r="AC379" s="66"/>
      <c r="AD379" s="66"/>
      <c r="AE379" s="66"/>
      <c r="AF379" s="66"/>
      <c r="AG379" s="66"/>
      <c r="AH379" s="66"/>
    </row>
    <row r="380" spans="1:34" ht="15.75" customHeight="1">
      <c r="A380" s="64"/>
      <c r="B380" s="64"/>
      <c r="C380" s="64"/>
      <c r="D380" s="64"/>
      <c r="E380" s="65"/>
      <c r="F380" s="65"/>
      <c r="G380" s="64"/>
      <c r="H380" s="64"/>
      <c r="I380" s="64"/>
      <c r="J380" s="68"/>
      <c r="K380" s="64"/>
      <c r="L380" s="70"/>
      <c r="M380" s="64"/>
      <c r="N380" s="64"/>
      <c r="O380" s="64"/>
      <c r="P380" s="64"/>
      <c r="Q380" s="64"/>
      <c r="R380" s="64"/>
      <c r="S380" s="66"/>
      <c r="T380" s="488"/>
      <c r="U380" s="66"/>
      <c r="V380" s="66"/>
      <c r="W380" s="66"/>
      <c r="X380" s="66"/>
      <c r="Y380" s="66"/>
      <c r="Z380" s="66"/>
      <c r="AA380" s="66"/>
      <c r="AB380" s="66"/>
      <c r="AC380" s="66"/>
      <c r="AD380" s="66"/>
      <c r="AE380" s="66"/>
      <c r="AF380" s="66"/>
      <c r="AG380" s="66"/>
      <c r="AH380" s="66"/>
    </row>
    <row r="381" spans="1:34" ht="15.75" customHeight="1">
      <c r="A381" s="64"/>
      <c r="B381" s="64"/>
      <c r="C381" s="64"/>
      <c r="D381" s="64"/>
      <c r="E381" s="65"/>
      <c r="F381" s="65"/>
      <c r="G381" s="64"/>
      <c r="H381" s="64"/>
      <c r="I381" s="64"/>
      <c r="J381" s="68"/>
      <c r="K381" s="64"/>
      <c r="L381" s="70"/>
      <c r="M381" s="64"/>
      <c r="N381" s="64"/>
      <c r="O381" s="64"/>
      <c r="P381" s="64"/>
      <c r="Q381" s="64"/>
      <c r="R381" s="64"/>
      <c r="S381" s="66"/>
      <c r="T381" s="488"/>
      <c r="U381" s="66"/>
      <c r="V381" s="66"/>
      <c r="W381" s="66"/>
      <c r="X381" s="66"/>
      <c r="Y381" s="66"/>
      <c r="Z381" s="66"/>
      <c r="AA381" s="66"/>
      <c r="AB381" s="66"/>
      <c r="AC381" s="66"/>
      <c r="AD381" s="66"/>
      <c r="AE381" s="66"/>
      <c r="AF381" s="66"/>
      <c r="AG381" s="66"/>
      <c r="AH381" s="66"/>
    </row>
    <row r="382" spans="1:34" ht="15.75" customHeight="1">
      <c r="A382" s="64"/>
      <c r="B382" s="64"/>
      <c r="C382" s="64"/>
      <c r="D382" s="64"/>
      <c r="E382" s="65"/>
      <c r="F382" s="65"/>
      <c r="G382" s="64"/>
      <c r="H382" s="64"/>
      <c r="I382" s="64"/>
      <c r="J382" s="68"/>
      <c r="K382" s="64"/>
      <c r="L382" s="70"/>
      <c r="M382" s="64"/>
      <c r="N382" s="64"/>
      <c r="O382" s="64"/>
      <c r="P382" s="64"/>
      <c r="Q382" s="64"/>
      <c r="R382" s="64"/>
      <c r="S382" s="66"/>
      <c r="T382" s="488"/>
      <c r="U382" s="66"/>
      <c r="V382" s="66"/>
      <c r="W382" s="66"/>
      <c r="X382" s="66"/>
      <c r="Y382" s="66"/>
      <c r="Z382" s="66"/>
      <c r="AA382" s="66"/>
      <c r="AB382" s="66"/>
      <c r="AC382" s="66"/>
      <c r="AD382" s="66"/>
      <c r="AE382" s="66"/>
      <c r="AF382" s="66"/>
      <c r="AG382" s="66"/>
      <c r="AH382" s="66"/>
    </row>
    <row r="383" spans="1:34" ht="15.75" customHeight="1">
      <c r="A383" s="64"/>
      <c r="B383" s="64"/>
      <c r="C383" s="64"/>
      <c r="D383" s="64"/>
      <c r="E383" s="65"/>
      <c r="F383" s="65"/>
      <c r="G383" s="64"/>
      <c r="H383" s="64"/>
      <c r="I383" s="64"/>
      <c r="J383" s="68"/>
      <c r="K383" s="64"/>
      <c r="L383" s="70"/>
      <c r="M383" s="64"/>
      <c r="N383" s="64"/>
      <c r="O383" s="64"/>
      <c r="P383" s="64"/>
      <c r="Q383" s="64"/>
      <c r="R383" s="64"/>
      <c r="S383" s="66"/>
      <c r="T383" s="488"/>
      <c r="U383" s="66"/>
      <c r="V383" s="66"/>
      <c r="W383" s="66"/>
      <c r="X383" s="66"/>
      <c r="Y383" s="66"/>
      <c r="Z383" s="66"/>
      <c r="AA383" s="66"/>
      <c r="AB383" s="66"/>
      <c r="AC383" s="66"/>
      <c r="AD383" s="66"/>
      <c r="AE383" s="66"/>
      <c r="AF383" s="66"/>
      <c r="AG383" s="66"/>
      <c r="AH383" s="66"/>
    </row>
    <row r="384" spans="1:34" ht="15.75" customHeight="1">
      <c r="A384" s="64"/>
      <c r="B384" s="64"/>
      <c r="C384" s="64"/>
      <c r="D384" s="64"/>
      <c r="E384" s="65"/>
      <c r="F384" s="65"/>
      <c r="G384" s="64"/>
      <c r="H384" s="64"/>
      <c r="I384" s="64"/>
      <c r="J384" s="68"/>
      <c r="K384" s="64"/>
      <c r="L384" s="70"/>
      <c r="M384" s="64"/>
      <c r="N384" s="64"/>
      <c r="O384" s="64"/>
      <c r="P384" s="64"/>
      <c r="Q384" s="64"/>
      <c r="R384" s="64"/>
      <c r="S384" s="66"/>
      <c r="T384" s="488"/>
      <c r="U384" s="66"/>
      <c r="V384" s="66"/>
      <c r="W384" s="66"/>
      <c r="X384" s="66"/>
      <c r="Y384" s="66"/>
      <c r="Z384" s="66"/>
      <c r="AA384" s="66"/>
      <c r="AB384" s="66"/>
      <c r="AC384" s="66"/>
      <c r="AD384" s="66"/>
      <c r="AE384" s="66"/>
      <c r="AF384" s="66"/>
      <c r="AG384" s="66"/>
      <c r="AH384" s="66"/>
    </row>
    <row r="385" spans="1:34" ht="15.75" customHeight="1">
      <c r="A385" s="64"/>
      <c r="B385" s="64"/>
      <c r="C385" s="64"/>
      <c r="D385" s="64"/>
      <c r="E385" s="65"/>
      <c r="F385" s="65"/>
      <c r="G385" s="64"/>
      <c r="H385" s="64"/>
      <c r="I385" s="64"/>
      <c r="J385" s="68"/>
      <c r="K385" s="64"/>
      <c r="L385" s="70"/>
      <c r="M385" s="64"/>
      <c r="N385" s="64"/>
      <c r="O385" s="64"/>
      <c r="P385" s="64"/>
      <c r="Q385" s="64"/>
      <c r="R385" s="64"/>
      <c r="S385" s="66"/>
      <c r="T385" s="488"/>
      <c r="U385" s="66"/>
      <c r="V385" s="66"/>
      <c r="W385" s="66"/>
      <c r="X385" s="66"/>
      <c r="Y385" s="66"/>
      <c r="Z385" s="66"/>
      <c r="AA385" s="66"/>
      <c r="AB385" s="66"/>
      <c r="AC385" s="66"/>
      <c r="AD385" s="66"/>
      <c r="AE385" s="66"/>
      <c r="AF385" s="66"/>
      <c r="AG385" s="66"/>
      <c r="AH385" s="66"/>
    </row>
    <row r="386" spans="1:34" ht="15.75" customHeight="1">
      <c r="A386" s="64"/>
      <c r="B386" s="64"/>
      <c r="C386" s="64"/>
      <c r="D386" s="64"/>
      <c r="E386" s="65"/>
      <c r="F386" s="65"/>
      <c r="G386" s="64"/>
      <c r="H386" s="64"/>
      <c r="I386" s="64"/>
      <c r="J386" s="68"/>
      <c r="K386" s="64"/>
      <c r="L386" s="70"/>
      <c r="M386" s="64"/>
      <c r="N386" s="64"/>
      <c r="O386" s="64"/>
      <c r="P386" s="64"/>
      <c r="Q386" s="64"/>
      <c r="R386" s="64"/>
      <c r="S386" s="66"/>
      <c r="T386" s="488"/>
      <c r="U386" s="66"/>
      <c r="V386" s="66"/>
      <c r="W386" s="66"/>
      <c r="X386" s="66"/>
      <c r="Y386" s="66"/>
      <c r="Z386" s="66"/>
      <c r="AA386" s="66"/>
      <c r="AB386" s="66"/>
      <c r="AC386" s="66"/>
      <c r="AD386" s="66"/>
      <c r="AE386" s="66"/>
      <c r="AF386" s="66"/>
      <c r="AG386" s="66"/>
      <c r="AH386" s="66"/>
    </row>
    <row r="387" spans="1:34" ht="15.75" customHeight="1">
      <c r="A387" s="64"/>
      <c r="B387" s="64"/>
      <c r="C387" s="64"/>
      <c r="D387" s="64"/>
      <c r="E387" s="65"/>
      <c r="F387" s="65"/>
      <c r="G387" s="64"/>
      <c r="H387" s="64"/>
      <c r="I387" s="64"/>
      <c r="J387" s="68"/>
      <c r="K387" s="64"/>
      <c r="L387" s="70"/>
      <c r="M387" s="64"/>
      <c r="N387" s="64"/>
      <c r="O387" s="64"/>
      <c r="P387" s="64"/>
      <c r="Q387" s="64"/>
      <c r="R387" s="64"/>
      <c r="S387" s="66"/>
      <c r="T387" s="488"/>
      <c r="U387" s="66"/>
      <c r="V387" s="66"/>
      <c r="W387" s="66"/>
      <c r="X387" s="66"/>
      <c r="Y387" s="66"/>
      <c r="Z387" s="66"/>
      <c r="AA387" s="66"/>
      <c r="AB387" s="66"/>
      <c r="AC387" s="66"/>
      <c r="AD387" s="66"/>
      <c r="AE387" s="66"/>
      <c r="AF387" s="66"/>
      <c r="AG387" s="66"/>
      <c r="AH387" s="66"/>
    </row>
    <row r="388" spans="1:34" ht="15.75" customHeight="1">
      <c r="A388" s="64"/>
      <c r="B388" s="64"/>
      <c r="C388" s="64"/>
      <c r="D388" s="64"/>
      <c r="E388" s="65"/>
      <c r="F388" s="65"/>
      <c r="G388" s="64"/>
      <c r="H388" s="64"/>
      <c r="I388" s="64"/>
      <c r="J388" s="68"/>
      <c r="K388" s="64"/>
      <c r="L388" s="70"/>
      <c r="M388" s="64"/>
      <c r="N388" s="64"/>
      <c r="O388" s="64"/>
      <c r="P388" s="64"/>
      <c r="Q388" s="64"/>
      <c r="R388" s="64"/>
      <c r="S388" s="66"/>
      <c r="T388" s="488"/>
      <c r="U388" s="66"/>
      <c r="V388" s="66"/>
      <c r="W388" s="66"/>
      <c r="X388" s="66"/>
      <c r="Y388" s="66"/>
      <c r="Z388" s="66"/>
      <c r="AA388" s="66"/>
      <c r="AB388" s="66"/>
      <c r="AC388" s="66"/>
      <c r="AD388" s="66"/>
      <c r="AE388" s="66"/>
      <c r="AF388" s="66"/>
      <c r="AG388" s="66"/>
      <c r="AH388" s="66"/>
    </row>
    <row r="389" spans="1:34" ht="15.75" customHeight="1">
      <c r="A389" s="64"/>
      <c r="B389" s="64"/>
      <c r="C389" s="64"/>
      <c r="D389" s="64"/>
      <c r="E389" s="65"/>
      <c r="F389" s="65"/>
      <c r="G389" s="64"/>
      <c r="H389" s="64"/>
      <c r="I389" s="64"/>
      <c r="J389" s="68"/>
      <c r="K389" s="64"/>
      <c r="L389" s="70"/>
      <c r="M389" s="64"/>
      <c r="N389" s="64"/>
      <c r="O389" s="64"/>
      <c r="P389" s="64"/>
      <c r="Q389" s="64"/>
      <c r="R389" s="64"/>
      <c r="S389" s="66"/>
      <c r="T389" s="488"/>
      <c r="U389" s="66"/>
      <c r="V389" s="66"/>
      <c r="W389" s="66"/>
      <c r="X389" s="66"/>
      <c r="Y389" s="66"/>
      <c r="Z389" s="66"/>
      <c r="AA389" s="66"/>
      <c r="AB389" s="66"/>
      <c r="AC389" s="66"/>
      <c r="AD389" s="66"/>
      <c r="AE389" s="66"/>
      <c r="AF389" s="66"/>
      <c r="AG389" s="66"/>
      <c r="AH389" s="66"/>
    </row>
    <row r="390" spans="1:34" ht="15.75" customHeight="1">
      <c r="A390" s="64"/>
      <c r="B390" s="64"/>
      <c r="C390" s="64"/>
      <c r="D390" s="64"/>
      <c r="E390" s="65"/>
      <c r="F390" s="65"/>
      <c r="G390" s="64"/>
      <c r="H390" s="64"/>
      <c r="I390" s="64"/>
      <c r="J390" s="68"/>
      <c r="K390" s="64"/>
      <c r="L390" s="70"/>
      <c r="M390" s="64"/>
      <c r="N390" s="64"/>
      <c r="O390" s="64"/>
      <c r="P390" s="64"/>
      <c r="Q390" s="64"/>
      <c r="R390" s="64"/>
      <c r="S390" s="66"/>
      <c r="T390" s="488"/>
      <c r="U390" s="66"/>
      <c r="V390" s="66"/>
      <c r="W390" s="66"/>
      <c r="X390" s="66"/>
      <c r="Y390" s="66"/>
      <c r="Z390" s="66"/>
      <c r="AA390" s="66"/>
      <c r="AB390" s="66"/>
      <c r="AC390" s="66"/>
      <c r="AD390" s="66"/>
      <c r="AE390" s="66"/>
      <c r="AF390" s="66"/>
      <c r="AG390" s="66"/>
      <c r="AH390" s="66"/>
    </row>
    <row r="391" spans="1:34" ht="15.75" customHeight="1">
      <c r="A391" s="64"/>
      <c r="B391" s="64"/>
      <c r="C391" s="64"/>
      <c r="D391" s="64"/>
      <c r="E391" s="65"/>
      <c r="F391" s="65"/>
      <c r="G391" s="64"/>
      <c r="H391" s="64"/>
      <c r="I391" s="64"/>
      <c r="J391" s="68"/>
      <c r="K391" s="64"/>
      <c r="L391" s="70"/>
      <c r="M391" s="64"/>
      <c r="N391" s="64"/>
      <c r="O391" s="64"/>
      <c r="P391" s="64"/>
      <c r="Q391" s="64"/>
      <c r="R391" s="64"/>
      <c r="S391" s="66"/>
      <c r="T391" s="488"/>
      <c r="U391" s="66"/>
      <c r="V391" s="66"/>
      <c r="W391" s="66"/>
      <c r="X391" s="66"/>
      <c r="Y391" s="66"/>
      <c r="Z391" s="66"/>
      <c r="AA391" s="66"/>
      <c r="AB391" s="66"/>
      <c r="AC391" s="66"/>
      <c r="AD391" s="66"/>
      <c r="AE391" s="66"/>
      <c r="AF391" s="66"/>
      <c r="AG391" s="66"/>
      <c r="AH391" s="66"/>
    </row>
    <row r="392" spans="1:34" ht="15.75" customHeight="1">
      <c r="A392" s="64"/>
      <c r="B392" s="64"/>
      <c r="C392" s="64"/>
      <c r="D392" s="64"/>
      <c r="E392" s="65"/>
      <c r="F392" s="65"/>
      <c r="G392" s="64"/>
      <c r="H392" s="64"/>
      <c r="I392" s="64"/>
      <c r="J392" s="68"/>
      <c r="K392" s="64"/>
      <c r="L392" s="70"/>
      <c r="M392" s="64"/>
      <c r="N392" s="64"/>
      <c r="O392" s="64"/>
      <c r="P392" s="64"/>
      <c r="Q392" s="64"/>
      <c r="R392" s="64"/>
      <c r="S392" s="66"/>
      <c r="T392" s="488"/>
      <c r="U392" s="66"/>
      <c r="V392" s="66"/>
      <c r="W392" s="66"/>
      <c r="X392" s="66"/>
      <c r="Y392" s="66"/>
      <c r="Z392" s="66"/>
      <c r="AA392" s="66"/>
      <c r="AB392" s="66"/>
      <c r="AC392" s="66"/>
      <c r="AD392" s="66"/>
      <c r="AE392" s="66"/>
      <c r="AF392" s="66"/>
      <c r="AG392" s="66"/>
      <c r="AH392" s="66"/>
    </row>
    <row r="393" spans="1:34" ht="15.75" customHeight="1">
      <c r="A393" s="64"/>
      <c r="B393" s="64"/>
      <c r="C393" s="64"/>
      <c r="D393" s="64"/>
      <c r="E393" s="65"/>
      <c r="F393" s="65"/>
      <c r="G393" s="64"/>
      <c r="H393" s="64"/>
      <c r="I393" s="64"/>
      <c r="J393" s="68"/>
      <c r="K393" s="64"/>
      <c r="L393" s="70"/>
      <c r="M393" s="64"/>
      <c r="N393" s="64"/>
      <c r="O393" s="64"/>
      <c r="P393" s="64"/>
      <c r="Q393" s="64"/>
      <c r="R393" s="64"/>
      <c r="S393" s="66"/>
      <c r="T393" s="488"/>
      <c r="U393" s="66"/>
      <c r="V393" s="66"/>
      <c r="W393" s="66"/>
      <c r="X393" s="66"/>
      <c r="Y393" s="66"/>
      <c r="Z393" s="66"/>
      <c r="AA393" s="66"/>
      <c r="AB393" s="66"/>
      <c r="AC393" s="66"/>
      <c r="AD393" s="66"/>
      <c r="AE393" s="66"/>
      <c r="AF393" s="66"/>
      <c r="AG393" s="66"/>
      <c r="AH393" s="66"/>
    </row>
    <row r="394" spans="1:34" ht="15.75" customHeight="1">
      <c r="A394" s="64"/>
      <c r="B394" s="64"/>
      <c r="C394" s="64"/>
      <c r="D394" s="64"/>
      <c r="E394" s="65"/>
      <c r="F394" s="65"/>
      <c r="G394" s="64"/>
      <c r="H394" s="64"/>
      <c r="I394" s="64"/>
      <c r="J394" s="68"/>
      <c r="K394" s="64"/>
      <c r="L394" s="70"/>
      <c r="M394" s="64"/>
      <c r="N394" s="64"/>
      <c r="O394" s="64"/>
      <c r="P394" s="64"/>
      <c r="Q394" s="64"/>
      <c r="R394" s="64"/>
      <c r="S394" s="66"/>
      <c r="T394" s="488"/>
      <c r="U394" s="66"/>
      <c r="V394" s="66"/>
      <c r="W394" s="66"/>
      <c r="X394" s="66"/>
      <c r="Y394" s="66"/>
      <c r="Z394" s="66"/>
      <c r="AA394" s="66"/>
      <c r="AB394" s="66"/>
      <c r="AC394" s="66"/>
      <c r="AD394" s="66"/>
      <c r="AE394" s="66"/>
      <c r="AF394" s="66"/>
      <c r="AG394" s="66"/>
      <c r="AH394" s="66"/>
    </row>
    <row r="395" spans="1:34" ht="15.75" customHeight="1">
      <c r="A395" s="64"/>
      <c r="B395" s="64"/>
      <c r="C395" s="64"/>
      <c r="D395" s="64"/>
      <c r="E395" s="65"/>
      <c r="F395" s="65"/>
      <c r="G395" s="64"/>
      <c r="H395" s="64"/>
      <c r="I395" s="64"/>
      <c r="J395" s="68"/>
      <c r="K395" s="64"/>
      <c r="L395" s="70"/>
      <c r="M395" s="64"/>
      <c r="N395" s="64"/>
      <c r="O395" s="64"/>
      <c r="P395" s="64"/>
      <c r="Q395" s="64"/>
      <c r="R395" s="64"/>
      <c r="S395" s="66"/>
      <c r="T395" s="488"/>
      <c r="U395" s="66"/>
      <c r="V395" s="66"/>
      <c r="W395" s="66"/>
      <c r="X395" s="66"/>
      <c r="Y395" s="66"/>
      <c r="Z395" s="66"/>
      <c r="AA395" s="66"/>
      <c r="AB395" s="66"/>
      <c r="AC395" s="66"/>
      <c r="AD395" s="66"/>
      <c r="AE395" s="66"/>
      <c r="AF395" s="66"/>
      <c r="AG395" s="66"/>
      <c r="AH395" s="66"/>
    </row>
    <row r="396" spans="1:34" ht="15.75" customHeight="1">
      <c r="A396" s="64"/>
      <c r="B396" s="64"/>
      <c r="C396" s="64"/>
      <c r="D396" s="64"/>
      <c r="E396" s="65"/>
      <c r="F396" s="65"/>
      <c r="G396" s="64"/>
      <c r="H396" s="64"/>
      <c r="I396" s="64"/>
      <c r="J396" s="68"/>
      <c r="K396" s="64"/>
      <c r="L396" s="70"/>
      <c r="M396" s="64"/>
      <c r="N396" s="64"/>
      <c r="O396" s="64"/>
      <c r="P396" s="64"/>
      <c r="Q396" s="64"/>
      <c r="R396" s="64"/>
      <c r="S396" s="66"/>
      <c r="T396" s="488"/>
      <c r="U396" s="66"/>
      <c r="V396" s="66"/>
      <c r="W396" s="66"/>
      <c r="X396" s="66"/>
      <c r="Y396" s="66"/>
      <c r="Z396" s="66"/>
      <c r="AA396" s="66"/>
      <c r="AB396" s="66"/>
      <c r="AC396" s="66"/>
      <c r="AD396" s="66"/>
      <c r="AE396" s="66"/>
      <c r="AF396" s="66"/>
      <c r="AG396" s="66"/>
      <c r="AH396" s="66"/>
    </row>
    <row r="397" spans="1:34" ht="15.75" customHeight="1">
      <c r="A397" s="64"/>
      <c r="B397" s="64"/>
      <c r="C397" s="64"/>
      <c r="D397" s="64"/>
      <c r="E397" s="65"/>
      <c r="F397" s="65"/>
      <c r="G397" s="64"/>
      <c r="H397" s="64"/>
      <c r="I397" s="64"/>
      <c r="J397" s="68"/>
      <c r="K397" s="64"/>
      <c r="L397" s="70"/>
      <c r="M397" s="64"/>
      <c r="N397" s="64"/>
      <c r="O397" s="64"/>
      <c r="P397" s="64"/>
      <c r="Q397" s="64"/>
      <c r="R397" s="64"/>
      <c r="S397" s="66"/>
      <c r="T397" s="488"/>
      <c r="U397" s="66"/>
      <c r="V397" s="66"/>
      <c r="W397" s="66"/>
      <c r="X397" s="66"/>
      <c r="Y397" s="66"/>
      <c r="Z397" s="66"/>
      <c r="AA397" s="66"/>
      <c r="AB397" s="66"/>
      <c r="AC397" s="66"/>
      <c r="AD397" s="66"/>
      <c r="AE397" s="66"/>
      <c r="AF397" s="66"/>
      <c r="AG397" s="66"/>
      <c r="AH397" s="66"/>
    </row>
    <row r="398" spans="1:34" ht="15.75" customHeight="1">
      <c r="A398" s="64"/>
      <c r="B398" s="64"/>
      <c r="C398" s="64"/>
      <c r="D398" s="64"/>
      <c r="E398" s="65"/>
      <c r="F398" s="65"/>
      <c r="G398" s="64"/>
      <c r="H398" s="64"/>
      <c r="I398" s="64"/>
      <c r="J398" s="68"/>
      <c r="K398" s="64"/>
      <c r="L398" s="70"/>
      <c r="M398" s="64"/>
      <c r="N398" s="64"/>
      <c r="O398" s="64"/>
      <c r="P398" s="64"/>
      <c r="Q398" s="64"/>
      <c r="R398" s="64"/>
      <c r="S398" s="66"/>
      <c r="T398" s="488"/>
      <c r="U398" s="66"/>
      <c r="V398" s="66"/>
      <c r="W398" s="66"/>
      <c r="X398" s="66"/>
      <c r="Y398" s="66"/>
      <c r="Z398" s="66"/>
      <c r="AA398" s="66"/>
      <c r="AB398" s="66"/>
      <c r="AC398" s="66"/>
      <c r="AD398" s="66"/>
      <c r="AE398" s="66"/>
      <c r="AF398" s="66"/>
      <c r="AG398" s="66"/>
      <c r="AH398" s="66"/>
    </row>
    <row r="399" spans="1:34" ht="15.75" customHeight="1">
      <c r="A399" s="64"/>
      <c r="B399" s="64"/>
      <c r="C399" s="64"/>
      <c r="D399" s="64"/>
      <c r="E399" s="65"/>
      <c r="F399" s="65"/>
      <c r="G399" s="64"/>
      <c r="H399" s="64"/>
      <c r="I399" s="64"/>
      <c r="J399" s="68"/>
      <c r="K399" s="64"/>
      <c r="L399" s="70"/>
      <c r="M399" s="64"/>
      <c r="N399" s="64"/>
      <c r="O399" s="64"/>
      <c r="P399" s="64"/>
      <c r="Q399" s="64"/>
      <c r="R399" s="64"/>
      <c r="S399" s="66"/>
      <c r="T399" s="488"/>
      <c r="U399" s="66"/>
      <c r="V399" s="66"/>
      <c r="W399" s="66"/>
      <c r="X399" s="66"/>
      <c r="Y399" s="66"/>
      <c r="Z399" s="66"/>
      <c r="AA399" s="66"/>
      <c r="AB399" s="66"/>
      <c r="AC399" s="66"/>
      <c r="AD399" s="66"/>
      <c r="AE399" s="66"/>
      <c r="AF399" s="66"/>
      <c r="AG399" s="66"/>
      <c r="AH399" s="66"/>
    </row>
    <row r="400" spans="1:34" ht="15.75" customHeight="1">
      <c r="A400" s="64"/>
      <c r="B400" s="64"/>
      <c r="C400" s="64"/>
      <c r="D400" s="64"/>
      <c r="E400" s="65"/>
      <c r="F400" s="65"/>
      <c r="G400" s="64"/>
      <c r="H400" s="64"/>
      <c r="I400" s="64"/>
      <c r="J400" s="68"/>
      <c r="K400" s="64"/>
      <c r="L400" s="70"/>
      <c r="M400" s="64"/>
      <c r="N400" s="64"/>
      <c r="O400" s="64"/>
      <c r="P400" s="64"/>
      <c r="Q400" s="64"/>
      <c r="R400" s="64"/>
      <c r="S400" s="66"/>
      <c r="T400" s="488"/>
      <c r="U400" s="66"/>
      <c r="V400" s="66"/>
      <c r="W400" s="66"/>
      <c r="X400" s="66"/>
      <c r="Y400" s="66"/>
      <c r="Z400" s="66"/>
      <c r="AA400" s="66"/>
      <c r="AB400" s="66"/>
      <c r="AC400" s="66"/>
      <c r="AD400" s="66"/>
      <c r="AE400" s="66"/>
      <c r="AF400" s="66"/>
      <c r="AG400" s="66"/>
      <c r="AH400" s="66"/>
    </row>
    <row r="401" spans="1:34" ht="15.75" customHeight="1">
      <c r="A401" s="64"/>
      <c r="B401" s="64"/>
      <c r="C401" s="64"/>
      <c r="D401" s="64"/>
      <c r="E401" s="65"/>
      <c r="F401" s="65"/>
      <c r="G401" s="64"/>
      <c r="H401" s="64"/>
      <c r="I401" s="64"/>
      <c r="J401" s="68"/>
      <c r="K401" s="64"/>
      <c r="L401" s="70"/>
      <c r="M401" s="64"/>
      <c r="N401" s="64"/>
      <c r="O401" s="64"/>
      <c r="P401" s="64"/>
      <c r="Q401" s="64"/>
      <c r="R401" s="64"/>
      <c r="S401" s="66"/>
      <c r="T401" s="488"/>
      <c r="U401" s="66"/>
      <c r="V401" s="66"/>
      <c r="W401" s="66"/>
      <c r="X401" s="66"/>
      <c r="Y401" s="66"/>
      <c r="Z401" s="66"/>
      <c r="AA401" s="66"/>
      <c r="AB401" s="66"/>
      <c r="AC401" s="66"/>
      <c r="AD401" s="66"/>
      <c r="AE401" s="66"/>
      <c r="AF401" s="66"/>
      <c r="AG401" s="66"/>
      <c r="AH401" s="66"/>
    </row>
    <row r="402" spans="1:34" ht="15.75" customHeight="1">
      <c r="A402" s="64"/>
      <c r="B402" s="64"/>
      <c r="C402" s="64"/>
      <c r="D402" s="64"/>
      <c r="E402" s="65"/>
      <c r="F402" s="65"/>
      <c r="G402" s="64"/>
      <c r="H402" s="64"/>
      <c r="I402" s="64"/>
      <c r="J402" s="68"/>
      <c r="K402" s="64"/>
      <c r="L402" s="70"/>
      <c r="M402" s="64"/>
      <c r="N402" s="64"/>
      <c r="O402" s="64"/>
      <c r="P402" s="64"/>
      <c r="Q402" s="64"/>
      <c r="R402" s="64"/>
      <c r="S402" s="66"/>
      <c r="T402" s="488"/>
      <c r="U402" s="66"/>
      <c r="V402" s="66"/>
      <c r="W402" s="66"/>
      <c r="X402" s="66"/>
      <c r="Y402" s="66"/>
      <c r="Z402" s="66"/>
      <c r="AA402" s="66"/>
      <c r="AB402" s="66"/>
      <c r="AC402" s="66"/>
      <c r="AD402" s="66"/>
      <c r="AE402" s="66"/>
      <c r="AF402" s="66"/>
      <c r="AG402" s="66"/>
      <c r="AH402" s="66"/>
    </row>
    <row r="403" spans="1:34" ht="15.75" customHeight="1">
      <c r="A403" s="64"/>
      <c r="B403" s="64"/>
      <c r="C403" s="64"/>
      <c r="D403" s="64"/>
      <c r="E403" s="65"/>
      <c r="F403" s="65"/>
      <c r="G403" s="64"/>
      <c r="H403" s="64"/>
      <c r="I403" s="64"/>
      <c r="J403" s="68"/>
      <c r="K403" s="64"/>
      <c r="L403" s="70"/>
      <c r="M403" s="64"/>
      <c r="N403" s="64"/>
      <c r="O403" s="64"/>
      <c r="P403" s="64"/>
      <c r="Q403" s="64"/>
      <c r="R403" s="64"/>
      <c r="S403" s="66"/>
      <c r="T403" s="488"/>
      <c r="U403" s="66"/>
      <c r="V403" s="66"/>
      <c r="W403" s="66"/>
      <c r="X403" s="66"/>
      <c r="Y403" s="66"/>
      <c r="Z403" s="66"/>
      <c r="AA403" s="66"/>
      <c r="AB403" s="66"/>
      <c r="AC403" s="66"/>
      <c r="AD403" s="66"/>
      <c r="AE403" s="66"/>
      <c r="AF403" s="66"/>
      <c r="AG403" s="66"/>
      <c r="AH403" s="66"/>
    </row>
    <row r="404" spans="1:34" ht="15.75" customHeight="1">
      <c r="A404" s="64"/>
      <c r="B404" s="64"/>
      <c r="C404" s="64"/>
      <c r="D404" s="64"/>
      <c r="E404" s="65"/>
      <c r="F404" s="65"/>
      <c r="G404" s="64"/>
      <c r="H404" s="64"/>
      <c r="I404" s="64"/>
      <c r="J404" s="68"/>
      <c r="K404" s="64"/>
      <c r="L404" s="70"/>
      <c r="M404" s="64"/>
      <c r="N404" s="64"/>
      <c r="O404" s="64"/>
      <c r="P404" s="64"/>
      <c r="Q404" s="64"/>
      <c r="R404" s="64"/>
      <c r="S404" s="66"/>
      <c r="T404" s="488"/>
      <c r="U404" s="66"/>
      <c r="V404" s="66"/>
      <c r="W404" s="66"/>
      <c r="X404" s="66"/>
      <c r="Y404" s="66"/>
      <c r="Z404" s="66"/>
      <c r="AA404" s="66"/>
      <c r="AB404" s="66"/>
      <c r="AC404" s="66"/>
      <c r="AD404" s="66"/>
      <c r="AE404" s="66"/>
      <c r="AF404" s="66"/>
      <c r="AG404" s="66"/>
      <c r="AH404" s="66"/>
    </row>
    <row r="405" spans="1:34" ht="15.75" customHeight="1">
      <c r="A405" s="64"/>
      <c r="B405" s="64"/>
      <c r="C405" s="64"/>
      <c r="D405" s="64"/>
      <c r="E405" s="65"/>
      <c r="F405" s="65"/>
      <c r="G405" s="64"/>
      <c r="H405" s="64"/>
      <c r="I405" s="64"/>
      <c r="J405" s="68"/>
      <c r="K405" s="64"/>
      <c r="L405" s="70"/>
      <c r="M405" s="64"/>
      <c r="N405" s="64"/>
      <c r="O405" s="64"/>
      <c r="P405" s="64"/>
      <c r="Q405" s="64"/>
      <c r="R405" s="64"/>
      <c r="S405" s="66"/>
      <c r="T405" s="488"/>
      <c r="U405" s="66"/>
      <c r="V405" s="66"/>
      <c r="W405" s="66"/>
      <c r="X405" s="66"/>
      <c r="Y405" s="66"/>
      <c r="Z405" s="66"/>
      <c r="AA405" s="66"/>
      <c r="AB405" s="66"/>
      <c r="AC405" s="66"/>
      <c r="AD405" s="66"/>
      <c r="AE405" s="66"/>
      <c r="AF405" s="66"/>
      <c r="AG405" s="66"/>
      <c r="AH405" s="66"/>
    </row>
    <row r="406" spans="1:34" ht="15.75" customHeight="1">
      <c r="A406" s="64"/>
      <c r="B406" s="64"/>
      <c r="C406" s="64"/>
      <c r="D406" s="64"/>
      <c r="E406" s="65"/>
      <c r="F406" s="65"/>
      <c r="G406" s="64"/>
      <c r="H406" s="64"/>
      <c r="I406" s="64"/>
      <c r="J406" s="68"/>
      <c r="K406" s="64"/>
      <c r="L406" s="70"/>
      <c r="M406" s="64"/>
      <c r="N406" s="64"/>
      <c r="O406" s="64"/>
      <c r="P406" s="64"/>
      <c r="Q406" s="64"/>
      <c r="R406" s="64"/>
      <c r="S406" s="66"/>
      <c r="T406" s="488"/>
      <c r="U406" s="66"/>
      <c r="V406" s="66"/>
      <c r="W406" s="66"/>
      <c r="X406" s="66"/>
      <c r="Y406" s="66"/>
      <c r="Z406" s="66"/>
      <c r="AA406" s="66"/>
      <c r="AB406" s="66"/>
      <c r="AC406" s="66"/>
      <c r="AD406" s="66"/>
      <c r="AE406" s="66"/>
      <c r="AF406" s="66"/>
      <c r="AG406" s="66"/>
      <c r="AH406" s="66"/>
    </row>
    <row r="407" spans="1:34" ht="15.75" customHeight="1">
      <c r="A407" s="64"/>
      <c r="B407" s="64"/>
      <c r="C407" s="64"/>
      <c r="D407" s="64"/>
      <c r="E407" s="65"/>
      <c r="F407" s="65"/>
      <c r="G407" s="64"/>
      <c r="H407" s="64"/>
      <c r="I407" s="64"/>
      <c r="J407" s="68"/>
      <c r="K407" s="64"/>
      <c r="L407" s="70"/>
      <c r="M407" s="64"/>
      <c r="N407" s="64"/>
      <c r="O407" s="64"/>
      <c r="P407" s="64"/>
      <c r="Q407" s="64"/>
      <c r="R407" s="64"/>
      <c r="S407" s="66"/>
      <c r="T407" s="488"/>
      <c r="U407" s="66"/>
      <c r="V407" s="66"/>
      <c r="W407" s="66"/>
      <c r="X407" s="66"/>
      <c r="Y407" s="66"/>
      <c r="Z407" s="66"/>
      <c r="AA407" s="66"/>
      <c r="AB407" s="66"/>
      <c r="AC407" s="66"/>
      <c r="AD407" s="66"/>
      <c r="AE407" s="66"/>
      <c r="AF407" s="66"/>
      <c r="AG407" s="66"/>
      <c r="AH407" s="66"/>
    </row>
    <row r="408" spans="1:34" ht="15.75" customHeight="1">
      <c r="A408" s="64"/>
      <c r="B408" s="64"/>
      <c r="C408" s="64"/>
      <c r="D408" s="64"/>
      <c r="E408" s="65"/>
      <c r="F408" s="65"/>
      <c r="G408" s="64"/>
      <c r="H408" s="64"/>
      <c r="I408" s="64"/>
      <c r="J408" s="68"/>
      <c r="K408" s="64"/>
      <c r="L408" s="70"/>
      <c r="M408" s="64"/>
      <c r="N408" s="64"/>
      <c r="O408" s="64"/>
      <c r="P408" s="64"/>
      <c r="Q408" s="64"/>
      <c r="R408" s="64"/>
      <c r="S408" s="66"/>
      <c r="T408" s="488"/>
      <c r="U408" s="66"/>
      <c r="V408" s="66"/>
      <c r="W408" s="66"/>
      <c r="X408" s="66"/>
      <c r="Y408" s="66"/>
      <c r="Z408" s="66"/>
      <c r="AA408" s="66"/>
      <c r="AB408" s="66"/>
      <c r="AC408" s="66"/>
      <c r="AD408" s="66"/>
      <c r="AE408" s="66"/>
      <c r="AF408" s="66"/>
      <c r="AG408" s="66"/>
      <c r="AH408" s="66"/>
    </row>
    <row r="409" spans="1:34" ht="15.75" customHeight="1">
      <c r="A409" s="64"/>
      <c r="B409" s="64"/>
      <c r="C409" s="64"/>
      <c r="D409" s="64"/>
      <c r="E409" s="65"/>
      <c r="F409" s="65"/>
      <c r="G409" s="64"/>
      <c r="H409" s="64"/>
      <c r="I409" s="64"/>
      <c r="J409" s="68"/>
      <c r="K409" s="64"/>
      <c r="L409" s="70"/>
      <c r="M409" s="64"/>
      <c r="N409" s="64"/>
      <c r="O409" s="64"/>
      <c r="P409" s="64"/>
      <c r="Q409" s="64"/>
      <c r="R409" s="64"/>
      <c r="S409" s="66"/>
      <c r="T409" s="488"/>
      <c r="U409" s="66"/>
      <c r="V409" s="66"/>
      <c r="W409" s="66"/>
      <c r="X409" s="66"/>
      <c r="Y409" s="66"/>
      <c r="Z409" s="66"/>
      <c r="AA409" s="66"/>
      <c r="AB409" s="66"/>
      <c r="AC409" s="66"/>
      <c r="AD409" s="66"/>
      <c r="AE409" s="66"/>
      <c r="AF409" s="66"/>
      <c r="AG409" s="66"/>
      <c r="AH409" s="66"/>
    </row>
    <row r="410" spans="1:34" ht="15.75" customHeight="1">
      <c r="A410" s="64"/>
      <c r="B410" s="64"/>
      <c r="C410" s="64"/>
      <c r="D410" s="64"/>
      <c r="E410" s="65"/>
      <c r="F410" s="65"/>
      <c r="G410" s="64"/>
      <c r="H410" s="64"/>
      <c r="I410" s="64"/>
      <c r="J410" s="68"/>
      <c r="K410" s="64"/>
      <c r="L410" s="70"/>
      <c r="M410" s="64"/>
      <c r="N410" s="64"/>
      <c r="O410" s="64"/>
      <c r="P410" s="64"/>
      <c r="Q410" s="64"/>
      <c r="R410" s="64"/>
      <c r="S410" s="66"/>
      <c r="T410" s="488"/>
      <c r="U410" s="66"/>
      <c r="V410" s="66"/>
      <c r="W410" s="66"/>
      <c r="X410" s="66"/>
      <c r="Y410" s="66"/>
      <c r="Z410" s="66"/>
      <c r="AA410" s="66"/>
      <c r="AB410" s="66"/>
      <c r="AC410" s="66"/>
      <c r="AD410" s="66"/>
      <c r="AE410" s="66"/>
      <c r="AF410" s="66"/>
      <c r="AG410" s="66"/>
      <c r="AH410" s="66"/>
    </row>
    <row r="411" spans="1:34" ht="15.75" customHeight="1">
      <c r="A411" s="64"/>
      <c r="B411" s="64"/>
      <c r="C411" s="64"/>
      <c r="D411" s="64"/>
      <c r="E411" s="65"/>
      <c r="F411" s="65"/>
      <c r="G411" s="64"/>
      <c r="H411" s="64"/>
      <c r="I411" s="64"/>
      <c r="J411" s="68"/>
      <c r="K411" s="64"/>
      <c r="L411" s="70"/>
      <c r="M411" s="64"/>
      <c r="N411" s="64"/>
      <c r="O411" s="64"/>
      <c r="P411" s="64"/>
      <c r="Q411" s="64"/>
      <c r="R411" s="64"/>
      <c r="S411" s="66"/>
      <c r="T411" s="488"/>
      <c r="U411" s="66"/>
      <c r="V411" s="66"/>
      <c r="W411" s="66"/>
      <c r="X411" s="66"/>
      <c r="Y411" s="66"/>
      <c r="Z411" s="66"/>
      <c r="AA411" s="66"/>
      <c r="AB411" s="66"/>
      <c r="AC411" s="66"/>
      <c r="AD411" s="66"/>
      <c r="AE411" s="66"/>
      <c r="AF411" s="66"/>
      <c r="AG411" s="66"/>
      <c r="AH411" s="66"/>
    </row>
    <row r="412" spans="1:34" ht="15.75" customHeight="1">
      <c r="A412" s="64"/>
      <c r="B412" s="64"/>
      <c r="C412" s="64"/>
      <c r="D412" s="64"/>
      <c r="E412" s="65"/>
      <c r="F412" s="65"/>
      <c r="G412" s="64"/>
      <c r="H412" s="64"/>
      <c r="I412" s="64"/>
      <c r="J412" s="68"/>
      <c r="K412" s="64"/>
      <c r="L412" s="70"/>
      <c r="M412" s="64"/>
      <c r="N412" s="64"/>
      <c r="O412" s="64"/>
      <c r="P412" s="64"/>
      <c r="Q412" s="64"/>
      <c r="R412" s="64"/>
      <c r="S412" s="66"/>
      <c r="T412" s="488"/>
      <c r="U412" s="66"/>
      <c r="V412" s="66"/>
      <c r="W412" s="66"/>
      <c r="X412" s="66"/>
      <c r="Y412" s="66"/>
      <c r="Z412" s="66"/>
      <c r="AA412" s="66"/>
      <c r="AB412" s="66"/>
      <c r="AC412" s="66"/>
      <c r="AD412" s="66"/>
      <c r="AE412" s="66"/>
      <c r="AF412" s="66"/>
      <c r="AG412" s="66"/>
      <c r="AH412" s="66"/>
    </row>
    <row r="413" spans="1:34" ht="15.75" customHeight="1">
      <c r="A413" s="64"/>
      <c r="B413" s="64"/>
      <c r="C413" s="64"/>
      <c r="D413" s="64"/>
      <c r="E413" s="65"/>
      <c r="F413" s="65"/>
      <c r="G413" s="64"/>
      <c r="H413" s="64"/>
      <c r="I413" s="64"/>
      <c r="J413" s="68"/>
      <c r="K413" s="64"/>
      <c r="L413" s="70"/>
      <c r="M413" s="64"/>
      <c r="N413" s="64"/>
      <c r="O413" s="64"/>
      <c r="P413" s="64"/>
      <c r="Q413" s="64"/>
      <c r="R413" s="64"/>
      <c r="S413" s="66"/>
      <c r="T413" s="488"/>
      <c r="U413" s="66"/>
      <c r="V413" s="66"/>
      <c r="W413" s="66"/>
      <c r="X413" s="66"/>
      <c r="Y413" s="66"/>
      <c r="Z413" s="66"/>
      <c r="AA413" s="66"/>
      <c r="AB413" s="66"/>
      <c r="AC413" s="66"/>
      <c r="AD413" s="66"/>
      <c r="AE413" s="66"/>
      <c r="AF413" s="66"/>
      <c r="AG413" s="66"/>
      <c r="AH413" s="66"/>
    </row>
    <row r="414" spans="1:34" ht="15.75" customHeight="1">
      <c r="A414" s="64"/>
      <c r="B414" s="64"/>
      <c r="C414" s="64"/>
      <c r="D414" s="64"/>
      <c r="E414" s="65"/>
      <c r="F414" s="65"/>
      <c r="G414" s="64"/>
      <c r="H414" s="64"/>
      <c r="I414" s="64"/>
      <c r="J414" s="68"/>
      <c r="K414" s="64"/>
      <c r="L414" s="70"/>
      <c r="M414" s="64"/>
      <c r="N414" s="64"/>
      <c r="O414" s="64"/>
      <c r="P414" s="64"/>
      <c r="Q414" s="64"/>
      <c r="R414" s="64"/>
      <c r="S414" s="66"/>
      <c r="T414" s="488"/>
      <c r="U414" s="66"/>
      <c r="V414" s="66"/>
      <c r="W414" s="66"/>
      <c r="X414" s="66"/>
      <c r="Y414" s="66"/>
      <c r="Z414" s="66"/>
      <c r="AA414" s="66"/>
      <c r="AB414" s="66"/>
      <c r="AC414" s="66"/>
      <c r="AD414" s="66"/>
      <c r="AE414" s="66"/>
      <c r="AF414" s="66"/>
      <c r="AG414" s="66"/>
      <c r="AH414" s="66"/>
    </row>
    <row r="415" spans="1:34" ht="15.75" customHeight="1">
      <c r="A415" s="64"/>
      <c r="B415" s="64"/>
      <c r="C415" s="64"/>
      <c r="D415" s="64"/>
      <c r="E415" s="65"/>
      <c r="F415" s="65"/>
      <c r="G415" s="64"/>
      <c r="H415" s="64"/>
      <c r="I415" s="64"/>
      <c r="J415" s="68"/>
      <c r="K415" s="64"/>
      <c r="L415" s="70"/>
      <c r="M415" s="64"/>
      <c r="N415" s="64"/>
      <c r="O415" s="64"/>
      <c r="P415" s="64"/>
      <c r="Q415" s="64"/>
      <c r="R415" s="64"/>
      <c r="S415" s="66"/>
      <c r="T415" s="488"/>
      <c r="U415" s="66"/>
      <c r="V415" s="66"/>
      <c r="W415" s="66"/>
      <c r="X415" s="66"/>
      <c r="Y415" s="66"/>
      <c r="Z415" s="66"/>
      <c r="AA415" s="66"/>
      <c r="AB415" s="66"/>
      <c r="AC415" s="66"/>
      <c r="AD415" s="66"/>
      <c r="AE415" s="66"/>
      <c r="AF415" s="66"/>
      <c r="AG415" s="66"/>
      <c r="AH415" s="66"/>
    </row>
    <row r="416" spans="1:34" ht="15.75" customHeight="1">
      <c r="A416" s="64"/>
      <c r="B416" s="64"/>
      <c r="C416" s="64"/>
      <c r="D416" s="64"/>
      <c r="E416" s="65"/>
      <c r="F416" s="65"/>
      <c r="G416" s="64"/>
      <c r="H416" s="64"/>
      <c r="I416" s="64"/>
      <c r="J416" s="68"/>
      <c r="K416" s="64"/>
      <c r="L416" s="70"/>
      <c r="M416" s="64"/>
      <c r="N416" s="64"/>
      <c r="O416" s="64"/>
      <c r="P416" s="64"/>
      <c r="Q416" s="64"/>
      <c r="R416" s="64"/>
      <c r="S416" s="66"/>
      <c r="T416" s="488"/>
      <c r="U416" s="66"/>
      <c r="V416" s="66"/>
      <c r="W416" s="66"/>
      <c r="X416" s="66"/>
      <c r="Y416" s="66"/>
      <c r="Z416" s="66"/>
      <c r="AA416" s="66"/>
      <c r="AB416" s="66"/>
      <c r="AC416" s="66"/>
      <c r="AD416" s="66"/>
      <c r="AE416" s="66"/>
      <c r="AF416" s="66"/>
      <c r="AG416" s="66"/>
      <c r="AH416" s="66"/>
    </row>
    <row r="417" spans="1:34" ht="15.75" customHeight="1">
      <c r="A417" s="64"/>
      <c r="B417" s="64"/>
      <c r="C417" s="64"/>
      <c r="D417" s="64"/>
      <c r="E417" s="65"/>
      <c r="F417" s="65"/>
      <c r="G417" s="64"/>
      <c r="H417" s="64"/>
      <c r="I417" s="64"/>
      <c r="J417" s="68"/>
      <c r="K417" s="64"/>
      <c r="L417" s="70"/>
      <c r="M417" s="64"/>
      <c r="N417" s="64"/>
      <c r="O417" s="64"/>
      <c r="P417" s="64"/>
      <c r="Q417" s="64"/>
      <c r="R417" s="64"/>
      <c r="S417" s="66"/>
      <c r="T417" s="488"/>
      <c r="U417" s="66"/>
      <c r="V417" s="66"/>
      <c r="W417" s="66"/>
      <c r="X417" s="66"/>
      <c r="Y417" s="66"/>
      <c r="Z417" s="66"/>
      <c r="AA417" s="66"/>
      <c r="AB417" s="66"/>
      <c r="AC417" s="66"/>
      <c r="AD417" s="66"/>
      <c r="AE417" s="66"/>
      <c r="AF417" s="66"/>
      <c r="AG417" s="66"/>
      <c r="AH417" s="66"/>
    </row>
    <row r="418" spans="1:34" ht="15.75" customHeight="1">
      <c r="A418" s="64"/>
      <c r="B418" s="64"/>
      <c r="C418" s="64"/>
      <c r="D418" s="64"/>
      <c r="E418" s="65"/>
      <c r="F418" s="65"/>
      <c r="G418" s="64"/>
      <c r="H418" s="64"/>
      <c r="I418" s="64"/>
      <c r="J418" s="68"/>
      <c r="K418" s="64"/>
      <c r="L418" s="70"/>
      <c r="M418" s="64"/>
      <c r="N418" s="64"/>
      <c r="O418" s="64"/>
      <c r="P418" s="64"/>
      <c r="Q418" s="64"/>
      <c r="R418" s="64"/>
      <c r="S418" s="66"/>
      <c r="T418" s="488"/>
      <c r="U418" s="66"/>
      <c r="V418" s="66"/>
      <c r="W418" s="66"/>
      <c r="X418" s="66"/>
      <c r="Y418" s="66"/>
      <c r="Z418" s="66"/>
      <c r="AA418" s="66"/>
      <c r="AB418" s="66"/>
      <c r="AC418" s="66"/>
      <c r="AD418" s="66"/>
      <c r="AE418" s="66"/>
      <c r="AF418" s="66"/>
      <c r="AG418" s="66"/>
      <c r="AH418" s="66"/>
    </row>
    <row r="419" spans="1:34" ht="15.75" customHeight="1">
      <c r="A419" s="64"/>
      <c r="B419" s="64"/>
      <c r="C419" s="64"/>
      <c r="D419" s="64"/>
      <c r="E419" s="65"/>
      <c r="F419" s="65"/>
      <c r="G419" s="64"/>
      <c r="H419" s="64"/>
      <c r="I419" s="64"/>
      <c r="J419" s="68"/>
      <c r="K419" s="64"/>
      <c r="L419" s="70"/>
      <c r="M419" s="64"/>
      <c r="N419" s="64"/>
      <c r="O419" s="64"/>
      <c r="P419" s="64"/>
      <c r="Q419" s="64"/>
      <c r="R419" s="64"/>
      <c r="S419" s="66"/>
      <c r="T419" s="488"/>
      <c r="U419" s="66"/>
      <c r="V419" s="66"/>
      <c r="W419" s="66"/>
      <c r="X419" s="66"/>
      <c r="Y419" s="66"/>
      <c r="Z419" s="66"/>
      <c r="AA419" s="66"/>
      <c r="AB419" s="66"/>
      <c r="AC419" s="66"/>
      <c r="AD419" s="66"/>
      <c r="AE419" s="66"/>
      <c r="AF419" s="66"/>
      <c r="AG419" s="66"/>
      <c r="AH419" s="66"/>
    </row>
    <row r="420" spans="1:34" ht="15.75" customHeight="1">
      <c r="A420" s="64"/>
      <c r="B420" s="64"/>
      <c r="C420" s="64"/>
      <c r="D420" s="64"/>
      <c r="E420" s="65"/>
      <c r="F420" s="65"/>
      <c r="G420" s="64"/>
      <c r="H420" s="64"/>
      <c r="I420" s="64"/>
      <c r="J420" s="68"/>
      <c r="K420" s="64"/>
      <c r="L420" s="70"/>
      <c r="M420" s="64"/>
      <c r="N420" s="64"/>
      <c r="O420" s="64"/>
      <c r="P420" s="64"/>
      <c r="Q420" s="64"/>
      <c r="R420" s="64"/>
      <c r="S420" s="66"/>
      <c r="T420" s="488"/>
      <c r="U420" s="66"/>
      <c r="V420" s="66"/>
      <c r="W420" s="66"/>
      <c r="X420" s="66"/>
      <c r="Y420" s="66"/>
      <c r="Z420" s="66"/>
      <c r="AA420" s="66"/>
      <c r="AB420" s="66"/>
      <c r="AC420" s="66"/>
      <c r="AD420" s="66"/>
      <c r="AE420" s="66"/>
      <c r="AF420" s="66"/>
      <c r="AG420" s="66"/>
      <c r="AH420" s="66"/>
    </row>
    <row r="421" spans="1:34" ht="15.75" customHeight="1">
      <c r="A421" s="64"/>
      <c r="B421" s="64"/>
      <c r="C421" s="64"/>
      <c r="D421" s="64"/>
      <c r="E421" s="65"/>
      <c r="F421" s="65"/>
      <c r="G421" s="64"/>
      <c r="H421" s="64"/>
      <c r="I421" s="64"/>
      <c r="J421" s="68"/>
      <c r="K421" s="64"/>
      <c r="L421" s="70"/>
      <c r="M421" s="64"/>
      <c r="N421" s="64"/>
      <c r="O421" s="64"/>
      <c r="P421" s="64"/>
      <c r="Q421" s="64"/>
      <c r="R421" s="64"/>
      <c r="S421" s="66"/>
      <c r="T421" s="488"/>
      <c r="U421" s="66"/>
      <c r="V421" s="66"/>
      <c r="W421" s="66"/>
      <c r="X421" s="66"/>
      <c r="Y421" s="66"/>
      <c r="Z421" s="66"/>
      <c r="AA421" s="66"/>
      <c r="AB421" s="66"/>
      <c r="AC421" s="66"/>
      <c r="AD421" s="66"/>
      <c r="AE421" s="66"/>
      <c r="AF421" s="66"/>
      <c r="AG421" s="66"/>
      <c r="AH421" s="66"/>
    </row>
    <row r="422" spans="1:34" ht="15.75" customHeight="1">
      <c r="A422" s="64"/>
      <c r="B422" s="64"/>
      <c r="C422" s="64"/>
      <c r="D422" s="64"/>
      <c r="E422" s="65"/>
      <c r="F422" s="65"/>
      <c r="G422" s="64"/>
      <c r="H422" s="64"/>
      <c r="I422" s="64"/>
      <c r="J422" s="68"/>
      <c r="K422" s="64"/>
      <c r="L422" s="70"/>
      <c r="M422" s="64"/>
      <c r="N422" s="64"/>
      <c r="O422" s="64"/>
      <c r="P422" s="64"/>
      <c r="Q422" s="64"/>
      <c r="R422" s="64"/>
      <c r="S422" s="66"/>
      <c r="T422" s="488"/>
      <c r="U422" s="66"/>
      <c r="V422" s="66"/>
      <c r="W422" s="66"/>
      <c r="X422" s="66"/>
      <c r="Y422" s="66"/>
      <c r="Z422" s="66"/>
      <c r="AA422" s="66"/>
      <c r="AB422" s="66"/>
      <c r="AC422" s="66"/>
      <c r="AD422" s="66"/>
      <c r="AE422" s="66"/>
      <c r="AF422" s="66"/>
      <c r="AG422" s="66"/>
      <c r="AH422" s="66"/>
    </row>
    <row r="423" spans="1:34" ht="15.75" customHeight="1">
      <c r="A423" s="64"/>
      <c r="B423" s="64"/>
      <c r="C423" s="64"/>
      <c r="D423" s="64"/>
      <c r="E423" s="65"/>
      <c r="F423" s="65"/>
      <c r="G423" s="64"/>
      <c r="H423" s="64"/>
      <c r="I423" s="64"/>
      <c r="J423" s="68"/>
      <c r="K423" s="64"/>
      <c r="L423" s="70"/>
      <c r="M423" s="64"/>
      <c r="N423" s="64"/>
      <c r="O423" s="64"/>
      <c r="P423" s="64"/>
      <c r="Q423" s="64"/>
      <c r="R423" s="64"/>
      <c r="S423" s="66"/>
      <c r="T423" s="488"/>
      <c r="U423" s="66"/>
      <c r="V423" s="66"/>
      <c r="W423" s="66"/>
      <c r="X423" s="66"/>
      <c r="Y423" s="66"/>
      <c r="Z423" s="66"/>
      <c r="AA423" s="66"/>
      <c r="AB423" s="66"/>
      <c r="AC423" s="66"/>
      <c r="AD423" s="66"/>
      <c r="AE423" s="66"/>
      <c r="AF423" s="66"/>
      <c r="AG423" s="66"/>
      <c r="AH423" s="66"/>
    </row>
    <row r="424" spans="1:34" ht="15.75" customHeight="1">
      <c r="A424" s="64"/>
      <c r="B424" s="64"/>
      <c r="C424" s="64"/>
      <c r="D424" s="64"/>
      <c r="E424" s="65"/>
      <c r="F424" s="65"/>
      <c r="G424" s="64"/>
      <c r="H424" s="64"/>
      <c r="I424" s="64"/>
      <c r="J424" s="68"/>
      <c r="K424" s="64"/>
      <c r="L424" s="70"/>
      <c r="M424" s="64"/>
      <c r="N424" s="64"/>
      <c r="O424" s="64"/>
      <c r="P424" s="64"/>
      <c r="Q424" s="64"/>
      <c r="R424" s="64"/>
      <c r="S424" s="66"/>
      <c r="T424" s="488"/>
      <c r="U424" s="66"/>
      <c r="V424" s="66"/>
      <c r="W424" s="66"/>
      <c r="X424" s="66"/>
      <c r="Y424" s="66"/>
      <c r="Z424" s="66"/>
      <c r="AA424" s="66"/>
      <c r="AB424" s="66"/>
      <c r="AC424" s="66"/>
      <c r="AD424" s="66"/>
      <c r="AE424" s="66"/>
      <c r="AF424" s="66"/>
      <c r="AG424" s="66"/>
      <c r="AH424" s="66"/>
    </row>
    <row r="425" spans="1:34" ht="15.75" customHeight="1">
      <c r="A425" s="64"/>
      <c r="B425" s="64"/>
      <c r="C425" s="64"/>
      <c r="D425" s="64"/>
      <c r="E425" s="65"/>
      <c r="F425" s="65"/>
      <c r="G425" s="64"/>
      <c r="H425" s="64"/>
      <c r="I425" s="64"/>
      <c r="J425" s="68"/>
      <c r="K425" s="64"/>
      <c r="L425" s="70"/>
      <c r="M425" s="64"/>
      <c r="N425" s="64"/>
      <c r="O425" s="64"/>
      <c r="P425" s="64"/>
      <c r="Q425" s="64"/>
      <c r="R425" s="64"/>
      <c r="S425" s="66"/>
      <c r="T425" s="488"/>
      <c r="U425" s="66"/>
      <c r="V425" s="66"/>
      <c r="W425" s="66"/>
      <c r="X425" s="66"/>
      <c r="Y425" s="66"/>
      <c r="Z425" s="66"/>
      <c r="AA425" s="66"/>
      <c r="AB425" s="66"/>
      <c r="AC425" s="66"/>
      <c r="AD425" s="66"/>
      <c r="AE425" s="66"/>
      <c r="AF425" s="66"/>
      <c r="AG425" s="66"/>
      <c r="AH425" s="66"/>
    </row>
    <row r="426" spans="1:34" ht="15.75" customHeight="1">
      <c r="A426" s="64"/>
      <c r="B426" s="64"/>
      <c r="C426" s="64"/>
      <c r="D426" s="64"/>
      <c r="E426" s="65"/>
      <c r="F426" s="65"/>
      <c r="G426" s="64"/>
      <c r="H426" s="64"/>
      <c r="I426" s="64"/>
      <c r="J426" s="68"/>
      <c r="K426" s="64"/>
      <c r="L426" s="70"/>
      <c r="M426" s="64"/>
      <c r="N426" s="64"/>
      <c r="O426" s="64"/>
      <c r="P426" s="64"/>
      <c r="Q426" s="64"/>
      <c r="R426" s="64"/>
      <c r="S426" s="66"/>
      <c r="T426" s="488"/>
      <c r="U426" s="66"/>
      <c r="V426" s="66"/>
      <c r="W426" s="66"/>
      <c r="X426" s="66"/>
      <c r="Y426" s="66"/>
      <c r="Z426" s="66"/>
      <c r="AA426" s="66"/>
      <c r="AB426" s="66"/>
      <c r="AC426" s="66"/>
      <c r="AD426" s="66"/>
      <c r="AE426" s="66"/>
      <c r="AF426" s="66"/>
      <c r="AG426" s="66"/>
      <c r="AH426" s="66"/>
    </row>
    <row r="427" spans="1:34" ht="15.75" customHeight="1">
      <c r="A427" s="64"/>
      <c r="B427" s="64"/>
      <c r="C427" s="64"/>
      <c r="D427" s="64"/>
      <c r="E427" s="65"/>
      <c r="F427" s="65"/>
      <c r="G427" s="64"/>
      <c r="H427" s="64"/>
      <c r="I427" s="64"/>
      <c r="J427" s="68"/>
      <c r="K427" s="64"/>
      <c r="L427" s="70"/>
      <c r="M427" s="64"/>
      <c r="N427" s="64"/>
      <c r="O427" s="64"/>
      <c r="P427" s="64"/>
      <c r="Q427" s="64"/>
      <c r="R427" s="64"/>
      <c r="S427" s="66"/>
      <c r="T427" s="488"/>
      <c r="U427" s="66"/>
      <c r="V427" s="66"/>
      <c r="W427" s="66"/>
      <c r="X427" s="66"/>
      <c r="Y427" s="66"/>
      <c r="Z427" s="66"/>
      <c r="AA427" s="66"/>
      <c r="AB427" s="66"/>
      <c r="AC427" s="66"/>
      <c r="AD427" s="66"/>
      <c r="AE427" s="66"/>
      <c r="AF427" s="66"/>
      <c r="AG427" s="66"/>
      <c r="AH427" s="66"/>
    </row>
    <row r="428" spans="1:34" ht="15.75" customHeight="1">
      <c r="A428" s="64"/>
      <c r="B428" s="64"/>
      <c r="C428" s="64"/>
      <c r="D428" s="64"/>
      <c r="E428" s="65"/>
      <c r="F428" s="65"/>
      <c r="G428" s="64"/>
      <c r="H428" s="64"/>
      <c r="I428" s="64"/>
      <c r="J428" s="68"/>
      <c r="K428" s="64"/>
      <c r="L428" s="70"/>
      <c r="M428" s="64"/>
      <c r="N428" s="64"/>
      <c r="O428" s="64"/>
      <c r="P428" s="64"/>
      <c r="Q428" s="64"/>
      <c r="R428" s="64"/>
      <c r="S428" s="66"/>
      <c r="T428" s="488"/>
      <c r="U428" s="66"/>
      <c r="V428" s="66"/>
      <c r="W428" s="66"/>
      <c r="X428" s="66"/>
      <c r="Y428" s="66"/>
      <c r="Z428" s="66"/>
      <c r="AA428" s="66"/>
      <c r="AB428" s="66"/>
      <c r="AC428" s="66"/>
      <c r="AD428" s="66"/>
      <c r="AE428" s="66"/>
      <c r="AF428" s="66"/>
      <c r="AG428" s="66"/>
      <c r="AH428" s="66"/>
    </row>
    <row r="429" spans="1:34" ht="15.75" customHeight="1">
      <c r="A429" s="64"/>
      <c r="B429" s="64"/>
      <c r="C429" s="64"/>
      <c r="D429" s="64"/>
      <c r="E429" s="65"/>
      <c r="F429" s="65"/>
      <c r="G429" s="64"/>
      <c r="H429" s="64"/>
      <c r="I429" s="64"/>
      <c r="J429" s="68"/>
      <c r="K429" s="64"/>
      <c r="L429" s="70"/>
      <c r="M429" s="64"/>
      <c r="N429" s="64"/>
      <c r="O429" s="64"/>
      <c r="P429" s="64"/>
      <c r="Q429" s="64"/>
      <c r="R429" s="64"/>
      <c r="S429" s="66"/>
      <c r="T429" s="488"/>
      <c r="U429" s="66"/>
      <c r="V429" s="66"/>
      <c r="W429" s="66"/>
      <c r="X429" s="66"/>
      <c r="Y429" s="66"/>
      <c r="Z429" s="66"/>
      <c r="AA429" s="66"/>
      <c r="AB429" s="66"/>
      <c r="AC429" s="66"/>
      <c r="AD429" s="66"/>
      <c r="AE429" s="66"/>
      <c r="AF429" s="66"/>
      <c r="AG429" s="66"/>
      <c r="AH429" s="66"/>
    </row>
    <row r="430" spans="1:34" ht="15.75" customHeight="1">
      <c r="A430" s="64"/>
      <c r="B430" s="64"/>
      <c r="C430" s="64"/>
      <c r="D430" s="64"/>
      <c r="E430" s="65"/>
      <c r="F430" s="65"/>
      <c r="G430" s="64"/>
      <c r="H430" s="64"/>
      <c r="I430" s="64"/>
      <c r="J430" s="68"/>
      <c r="K430" s="64"/>
      <c r="L430" s="70"/>
      <c r="M430" s="64"/>
      <c r="N430" s="64"/>
      <c r="O430" s="64"/>
      <c r="P430" s="64"/>
      <c r="Q430" s="64"/>
      <c r="R430" s="64"/>
      <c r="S430" s="66"/>
      <c r="T430" s="488"/>
      <c r="U430" s="66"/>
      <c r="V430" s="66"/>
      <c r="W430" s="66"/>
      <c r="X430" s="66"/>
      <c r="Y430" s="66"/>
      <c r="Z430" s="66"/>
      <c r="AA430" s="66"/>
      <c r="AB430" s="66"/>
      <c r="AC430" s="66"/>
      <c r="AD430" s="66"/>
      <c r="AE430" s="66"/>
      <c r="AF430" s="66"/>
      <c r="AG430" s="66"/>
      <c r="AH430" s="66"/>
    </row>
    <row r="431" spans="1:34" ht="15.75" customHeight="1">
      <c r="A431" s="64"/>
      <c r="B431" s="64"/>
      <c r="C431" s="64"/>
      <c r="D431" s="64"/>
      <c r="E431" s="65"/>
      <c r="F431" s="65"/>
      <c r="G431" s="64"/>
      <c r="H431" s="64"/>
      <c r="I431" s="64"/>
      <c r="J431" s="68"/>
      <c r="K431" s="64"/>
      <c r="L431" s="70"/>
      <c r="M431" s="64"/>
      <c r="N431" s="64"/>
      <c r="O431" s="64"/>
      <c r="P431" s="64"/>
      <c r="Q431" s="64"/>
      <c r="R431" s="64"/>
      <c r="S431" s="66"/>
      <c r="T431" s="488"/>
      <c r="U431" s="66"/>
      <c r="V431" s="66"/>
      <c r="W431" s="66"/>
      <c r="X431" s="66"/>
      <c r="Y431" s="66"/>
      <c r="Z431" s="66"/>
      <c r="AA431" s="66"/>
      <c r="AB431" s="66"/>
      <c r="AC431" s="66"/>
      <c r="AD431" s="66"/>
      <c r="AE431" s="66"/>
      <c r="AF431" s="66"/>
      <c r="AG431" s="66"/>
      <c r="AH431" s="66"/>
    </row>
    <row r="432" spans="1:34" ht="15.75" customHeight="1">
      <c r="A432" s="64"/>
      <c r="B432" s="64"/>
      <c r="C432" s="64"/>
      <c r="D432" s="64"/>
      <c r="E432" s="65"/>
      <c r="F432" s="65"/>
      <c r="G432" s="64"/>
      <c r="H432" s="64"/>
      <c r="I432" s="64"/>
      <c r="J432" s="68"/>
      <c r="K432" s="64"/>
      <c r="L432" s="70"/>
      <c r="M432" s="64"/>
      <c r="N432" s="64"/>
      <c r="O432" s="64"/>
      <c r="P432" s="64"/>
      <c r="Q432" s="64"/>
      <c r="R432" s="64"/>
      <c r="S432" s="66"/>
      <c r="T432" s="488"/>
      <c r="U432" s="66"/>
      <c r="V432" s="66"/>
      <c r="W432" s="66"/>
      <c r="X432" s="66"/>
      <c r="Y432" s="66"/>
      <c r="Z432" s="66"/>
      <c r="AA432" s="66"/>
      <c r="AB432" s="66"/>
      <c r="AC432" s="66"/>
      <c r="AD432" s="66"/>
      <c r="AE432" s="66"/>
      <c r="AF432" s="66"/>
      <c r="AG432" s="66"/>
      <c r="AH432" s="66"/>
    </row>
    <row r="433" spans="1:34" ht="15.75" customHeight="1">
      <c r="A433" s="64"/>
      <c r="B433" s="64"/>
      <c r="C433" s="64"/>
      <c r="D433" s="64"/>
      <c r="E433" s="65"/>
      <c r="F433" s="65"/>
      <c r="G433" s="64"/>
      <c r="H433" s="64"/>
      <c r="I433" s="64"/>
      <c r="J433" s="68"/>
      <c r="K433" s="64"/>
      <c r="L433" s="70"/>
      <c r="M433" s="64"/>
      <c r="N433" s="64"/>
      <c r="O433" s="64"/>
      <c r="P433" s="64"/>
      <c r="Q433" s="64"/>
      <c r="R433" s="64"/>
      <c r="S433" s="66"/>
      <c r="T433" s="488"/>
      <c r="U433" s="66"/>
      <c r="V433" s="66"/>
      <c r="W433" s="66"/>
      <c r="X433" s="66"/>
      <c r="Y433" s="66"/>
      <c r="Z433" s="66"/>
      <c r="AA433" s="66"/>
      <c r="AB433" s="66"/>
      <c r="AC433" s="66"/>
      <c r="AD433" s="66"/>
      <c r="AE433" s="66"/>
      <c r="AF433" s="66"/>
      <c r="AG433" s="66"/>
      <c r="AH433" s="66"/>
    </row>
    <row r="434" spans="1:34" ht="15.75" customHeight="1">
      <c r="A434" s="64"/>
      <c r="B434" s="64"/>
      <c r="C434" s="64"/>
      <c r="D434" s="64"/>
      <c r="E434" s="65"/>
      <c r="F434" s="65"/>
      <c r="G434" s="64"/>
      <c r="H434" s="64"/>
      <c r="I434" s="64"/>
      <c r="J434" s="68"/>
      <c r="K434" s="64"/>
      <c r="L434" s="70"/>
      <c r="M434" s="64"/>
      <c r="N434" s="64"/>
      <c r="O434" s="64"/>
      <c r="P434" s="64"/>
      <c r="Q434" s="64"/>
      <c r="R434" s="64"/>
      <c r="S434" s="66"/>
      <c r="T434" s="488"/>
      <c r="U434" s="66"/>
      <c r="V434" s="66"/>
      <c r="W434" s="66"/>
      <c r="X434" s="66"/>
      <c r="Y434" s="66"/>
      <c r="Z434" s="66"/>
      <c r="AA434" s="66"/>
      <c r="AB434" s="66"/>
      <c r="AC434" s="66"/>
      <c r="AD434" s="66"/>
      <c r="AE434" s="66"/>
      <c r="AF434" s="66"/>
      <c r="AG434" s="66"/>
      <c r="AH434" s="66"/>
    </row>
    <row r="435" spans="1:34" ht="15.75" customHeight="1">
      <c r="A435" s="64"/>
      <c r="B435" s="64"/>
      <c r="C435" s="64"/>
      <c r="D435" s="64"/>
      <c r="E435" s="65"/>
      <c r="F435" s="65"/>
      <c r="G435" s="64"/>
      <c r="H435" s="64"/>
      <c r="I435" s="64"/>
      <c r="J435" s="68"/>
      <c r="K435" s="64"/>
      <c r="L435" s="70"/>
      <c r="M435" s="64"/>
      <c r="N435" s="64"/>
      <c r="O435" s="64"/>
      <c r="P435" s="64"/>
      <c r="Q435" s="64"/>
      <c r="R435" s="64"/>
      <c r="S435" s="66"/>
      <c r="T435" s="488"/>
      <c r="U435" s="66"/>
      <c r="V435" s="66"/>
      <c r="W435" s="66"/>
      <c r="X435" s="66"/>
      <c r="Y435" s="66"/>
      <c r="Z435" s="66"/>
      <c r="AA435" s="66"/>
      <c r="AB435" s="66"/>
      <c r="AC435" s="66"/>
      <c r="AD435" s="66"/>
      <c r="AE435" s="66"/>
      <c r="AF435" s="66"/>
      <c r="AG435" s="66"/>
      <c r="AH435" s="66"/>
    </row>
    <row r="436" spans="1:34" ht="15.75" customHeight="1">
      <c r="A436" s="64"/>
      <c r="B436" s="64"/>
      <c r="C436" s="64"/>
      <c r="D436" s="64"/>
      <c r="E436" s="65"/>
      <c r="F436" s="65"/>
      <c r="G436" s="64"/>
      <c r="H436" s="64"/>
      <c r="I436" s="64"/>
      <c r="J436" s="68"/>
      <c r="K436" s="64"/>
      <c r="L436" s="70"/>
      <c r="M436" s="64"/>
      <c r="N436" s="64"/>
      <c r="O436" s="64"/>
      <c r="P436" s="64"/>
      <c r="Q436" s="64"/>
      <c r="R436" s="64"/>
      <c r="S436" s="66"/>
      <c r="T436" s="488"/>
      <c r="U436" s="66"/>
      <c r="V436" s="66"/>
      <c r="W436" s="66"/>
      <c r="X436" s="66"/>
      <c r="Y436" s="66"/>
      <c r="Z436" s="66"/>
      <c r="AA436" s="66"/>
      <c r="AB436" s="66"/>
      <c r="AC436" s="66"/>
      <c r="AD436" s="66"/>
      <c r="AE436" s="66"/>
      <c r="AF436" s="66"/>
      <c r="AG436" s="66"/>
      <c r="AH436" s="66"/>
    </row>
    <row r="437" spans="1:34" ht="15.75" customHeight="1">
      <c r="A437" s="64"/>
      <c r="B437" s="64"/>
      <c r="C437" s="64"/>
      <c r="D437" s="64"/>
      <c r="E437" s="65"/>
      <c r="F437" s="65"/>
      <c r="G437" s="64"/>
      <c r="H437" s="64"/>
      <c r="I437" s="64"/>
      <c r="J437" s="68"/>
      <c r="K437" s="64"/>
      <c r="L437" s="70"/>
      <c r="M437" s="64"/>
      <c r="N437" s="64"/>
      <c r="O437" s="64"/>
      <c r="P437" s="64"/>
      <c r="Q437" s="64"/>
      <c r="R437" s="64"/>
      <c r="S437" s="66"/>
      <c r="T437" s="488"/>
      <c r="U437" s="66"/>
      <c r="V437" s="66"/>
      <c r="W437" s="66"/>
      <c r="X437" s="66"/>
      <c r="Y437" s="66"/>
      <c r="Z437" s="66"/>
      <c r="AA437" s="66"/>
      <c r="AB437" s="66"/>
      <c r="AC437" s="66"/>
      <c r="AD437" s="66"/>
      <c r="AE437" s="66"/>
      <c r="AF437" s="66"/>
      <c r="AG437" s="66"/>
      <c r="AH437" s="66"/>
    </row>
    <row r="438" spans="1:34" ht="15.75" customHeight="1">
      <c r="A438" s="64"/>
      <c r="B438" s="64"/>
      <c r="C438" s="64"/>
      <c r="D438" s="64"/>
      <c r="E438" s="65"/>
      <c r="F438" s="65"/>
      <c r="G438" s="64"/>
      <c r="H438" s="64"/>
      <c r="I438" s="64"/>
      <c r="J438" s="68"/>
      <c r="K438" s="64"/>
      <c r="L438" s="70"/>
      <c r="M438" s="64"/>
      <c r="N438" s="64"/>
      <c r="O438" s="64"/>
      <c r="P438" s="64"/>
      <c r="Q438" s="64"/>
      <c r="R438" s="64"/>
      <c r="S438" s="66"/>
      <c r="T438" s="488"/>
      <c r="U438" s="66"/>
      <c r="V438" s="66"/>
      <c r="W438" s="66"/>
      <c r="X438" s="66"/>
      <c r="Y438" s="66"/>
      <c r="Z438" s="66"/>
      <c r="AA438" s="66"/>
      <c r="AB438" s="66"/>
      <c r="AC438" s="66"/>
      <c r="AD438" s="66"/>
      <c r="AE438" s="66"/>
      <c r="AF438" s="66"/>
      <c r="AG438" s="66"/>
      <c r="AH438" s="66"/>
    </row>
    <row r="439" spans="1:34" ht="15.75" customHeight="1">
      <c r="A439" s="64"/>
      <c r="B439" s="64"/>
      <c r="C439" s="64"/>
      <c r="D439" s="64"/>
      <c r="E439" s="65"/>
      <c r="F439" s="65"/>
      <c r="G439" s="64"/>
      <c r="H439" s="64"/>
      <c r="I439" s="64"/>
      <c r="J439" s="68"/>
      <c r="K439" s="64"/>
      <c r="L439" s="70"/>
      <c r="M439" s="64"/>
      <c r="N439" s="64"/>
      <c r="O439" s="64"/>
      <c r="P439" s="64"/>
      <c r="Q439" s="64"/>
      <c r="R439" s="64"/>
      <c r="S439" s="66"/>
      <c r="T439" s="488"/>
      <c r="U439" s="66"/>
      <c r="V439" s="66"/>
      <c r="W439" s="66"/>
      <c r="X439" s="66"/>
      <c r="Y439" s="66"/>
      <c r="Z439" s="66"/>
      <c r="AA439" s="66"/>
      <c r="AB439" s="66"/>
      <c r="AC439" s="66"/>
      <c r="AD439" s="66"/>
      <c r="AE439" s="66"/>
      <c r="AF439" s="66"/>
      <c r="AG439" s="66"/>
      <c r="AH439" s="66"/>
    </row>
    <row r="440" spans="1:34" ht="15.75" customHeight="1">
      <c r="A440" s="64"/>
      <c r="B440" s="64"/>
      <c r="C440" s="64"/>
      <c r="D440" s="64"/>
      <c r="E440" s="65"/>
      <c r="F440" s="65"/>
      <c r="G440" s="64"/>
      <c r="H440" s="64"/>
      <c r="I440" s="64"/>
      <c r="J440" s="68"/>
      <c r="K440" s="64"/>
      <c r="L440" s="70"/>
      <c r="M440" s="64"/>
      <c r="N440" s="64"/>
      <c r="O440" s="64"/>
      <c r="P440" s="64"/>
      <c r="Q440" s="64"/>
      <c r="R440" s="64"/>
      <c r="S440" s="66"/>
      <c r="T440" s="488"/>
      <c r="U440" s="66"/>
      <c r="V440" s="66"/>
      <c r="W440" s="66"/>
      <c r="X440" s="66"/>
      <c r="Y440" s="66"/>
      <c r="Z440" s="66"/>
      <c r="AA440" s="66"/>
      <c r="AB440" s="66"/>
      <c r="AC440" s="66"/>
      <c r="AD440" s="66"/>
      <c r="AE440" s="66"/>
      <c r="AF440" s="66"/>
      <c r="AG440" s="66"/>
      <c r="AH440" s="66"/>
    </row>
    <row r="441" spans="1:34" ht="15.75" customHeight="1">
      <c r="A441" s="64"/>
      <c r="B441" s="64"/>
      <c r="C441" s="64"/>
      <c r="D441" s="64"/>
      <c r="E441" s="65"/>
      <c r="F441" s="65"/>
      <c r="G441" s="64"/>
      <c r="H441" s="64"/>
      <c r="I441" s="64"/>
      <c r="J441" s="68"/>
      <c r="K441" s="64"/>
      <c r="L441" s="70"/>
      <c r="M441" s="64"/>
      <c r="N441" s="64"/>
      <c r="O441" s="64"/>
      <c r="P441" s="64"/>
      <c r="Q441" s="64"/>
      <c r="R441" s="64"/>
      <c r="S441" s="66"/>
      <c r="T441" s="488"/>
      <c r="U441" s="66"/>
      <c r="V441" s="66"/>
      <c r="W441" s="66"/>
      <c r="X441" s="66"/>
      <c r="Y441" s="66"/>
      <c r="Z441" s="66"/>
      <c r="AA441" s="66"/>
      <c r="AB441" s="66"/>
      <c r="AC441" s="66"/>
      <c r="AD441" s="66"/>
      <c r="AE441" s="66"/>
      <c r="AF441" s="66"/>
      <c r="AG441" s="66"/>
      <c r="AH441" s="66"/>
    </row>
    <row r="442" spans="1:34" ht="15.75" customHeight="1">
      <c r="A442" s="64"/>
      <c r="B442" s="64"/>
      <c r="C442" s="64"/>
      <c r="D442" s="64"/>
      <c r="E442" s="65"/>
      <c r="F442" s="65"/>
      <c r="G442" s="64"/>
      <c r="H442" s="64"/>
      <c r="I442" s="64"/>
      <c r="J442" s="68"/>
      <c r="K442" s="64"/>
      <c r="L442" s="70"/>
      <c r="M442" s="64"/>
      <c r="N442" s="64"/>
      <c r="O442" s="64"/>
      <c r="P442" s="64"/>
      <c r="Q442" s="64"/>
      <c r="R442" s="64"/>
      <c r="S442" s="66"/>
      <c r="T442" s="488"/>
      <c r="U442" s="66"/>
      <c r="V442" s="66"/>
      <c r="W442" s="66"/>
      <c r="X442" s="66"/>
      <c r="Y442" s="66"/>
      <c r="Z442" s="66"/>
      <c r="AA442" s="66"/>
      <c r="AB442" s="66"/>
      <c r="AC442" s="66"/>
      <c r="AD442" s="66"/>
      <c r="AE442" s="66"/>
      <c r="AF442" s="66"/>
      <c r="AG442" s="66"/>
      <c r="AH442" s="66"/>
    </row>
    <row r="443" spans="1:34" ht="15.75" customHeight="1">
      <c r="A443" s="64"/>
      <c r="B443" s="64"/>
      <c r="C443" s="64"/>
      <c r="D443" s="64"/>
      <c r="E443" s="65"/>
      <c r="F443" s="65"/>
      <c r="G443" s="64"/>
      <c r="H443" s="64"/>
      <c r="I443" s="64"/>
      <c r="J443" s="68"/>
      <c r="K443" s="64"/>
      <c r="L443" s="70"/>
      <c r="M443" s="64"/>
      <c r="N443" s="64"/>
      <c r="O443" s="64"/>
      <c r="P443" s="64"/>
      <c r="Q443" s="64"/>
      <c r="R443" s="64"/>
      <c r="S443" s="66"/>
      <c r="T443" s="488"/>
      <c r="U443" s="66"/>
      <c r="V443" s="66"/>
      <c r="W443" s="66"/>
      <c r="X443" s="66"/>
      <c r="Y443" s="66"/>
      <c r="Z443" s="66"/>
      <c r="AA443" s="66"/>
      <c r="AB443" s="66"/>
      <c r="AC443" s="66"/>
      <c r="AD443" s="66"/>
      <c r="AE443" s="66"/>
      <c r="AF443" s="66"/>
      <c r="AG443" s="66"/>
      <c r="AH443" s="66"/>
    </row>
    <row r="444" spans="1:34" ht="15.75" customHeight="1">
      <c r="A444" s="64"/>
      <c r="B444" s="64"/>
      <c r="C444" s="64"/>
      <c r="D444" s="64"/>
      <c r="E444" s="65"/>
      <c r="F444" s="65"/>
      <c r="G444" s="64"/>
      <c r="H444" s="64"/>
      <c r="I444" s="64"/>
      <c r="J444" s="68"/>
      <c r="K444" s="64"/>
      <c r="L444" s="70"/>
      <c r="M444" s="64"/>
      <c r="N444" s="64"/>
      <c r="O444" s="64"/>
      <c r="P444" s="64"/>
      <c r="Q444" s="64"/>
      <c r="R444" s="64"/>
      <c r="S444" s="66"/>
      <c r="T444" s="488"/>
      <c r="U444" s="66"/>
      <c r="V444" s="66"/>
      <c r="W444" s="66"/>
      <c r="X444" s="66"/>
      <c r="Y444" s="66"/>
      <c r="Z444" s="66"/>
      <c r="AA444" s="66"/>
      <c r="AB444" s="66"/>
      <c r="AC444" s="66"/>
      <c r="AD444" s="66"/>
      <c r="AE444" s="66"/>
      <c r="AF444" s="66"/>
      <c r="AG444" s="66"/>
      <c r="AH444" s="66"/>
    </row>
    <row r="445" spans="1:34" ht="15.75" customHeight="1">
      <c r="A445" s="64"/>
      <c r="B445" s="64"/>
      <c r="C445" s="64"/>
      <c r="D445" s="64"/>
      <c r="E445" s="65"/>
      <c r="F445" s="65"/>
      <c r="G445" s="64"/>
      <c r="H445" s="64"/>
      <c r="I445" s="64"/>
      <c r="J445" s="68"/>
      <c r="K445" s="64"/>
      <c r="L445" s="70"/>
      <c r="M445" s="64"/>
      <c r="N445" s="64"/>
      <c r="O445" s="64"/>
      <c r="P445" s="64"/>
      <c r="Q445" s="64"/>
      <c r="R445" s="64"/>
      <c r="S445" s="66"/>
      <c r="T445" s="488"/>
      <c r="U445" s="66"/>
      <c r="V445" s="66"/>
      <c r="W445" s="66"/>
      <c r="X445" s="66"/>
      <c r="Y445" s="66"/>
      <c r="Z445" s="66"/>
      <c r="AA445" s="66"/>
      <c r="AB445" s="66"/>
      <c r="AC445" s="66"/>
      <c r="AD445" s="66"/>
      <c r="AE445" s="66"/>
      <c r="AF445" s="66"/>
      <c r="AG445" s="66"/>
      <c r="AH445" s="66"/>
    </row>
    <row r="446" spans="1:34" ht="15.75" customHeight="1">
      <c r="A446" s="64"/>
      <c r="B446" s="64"/>
      <c r="C446" s="64"/>
      <c r="D446" s="64"/>
      <c r="E446" s="65"/>
      <c r="F446" s="65"/>
      <c r="G446" s="64"/>
      <c r="H446" s="64"/>
      <c r="I446" s="64"/>
      <c r="J446" s="68"/>
      <c r="K446" s="64"/>
      <c r="L446" s="70"/>
      <c r="M446" s="64"/>
      <c r="N446" s="64"/>
      <c r="O446" s="64"/>
      <c r="P446" s="64"/>
      <c r="Q446" s="64"/>
      <c r="R446" s="64"/>
      <c r="S446" s="66"/>
      <c r="T446" s="488"/>
      <c r="U446" s="66"/>
      <c r="V446" s="66"/>
      <c r="W446" s="66"/>
      <c r="X446" s="66"/>
      <c r="Y446" s="66"/>
      <c r="Z446" s="66"/>
      <c r="AA446" s="66"/>
      <c r="AB446" s="66"/>
      <c r="AC446" s="66"/>
      <c r="AD446" s="66"/>
      <c r="AE446" s="66"/>
      <c r="AF446" s="66"/>
      <c r="AG446" s="66"/>
      <c r="AH446" s="66"/>
    </row>
    <row r="447" spans="1:34" ht="15.75" customHeight="1">
      <c r="A447" s="64"/>
      <c r="B447" s="64"/>
      <c r="C447" s="64"/>
      <c r="D447" s="64"/>
      <c r="E447" s="65"/>
      <c r="F447" s="65"/>
      <c r="G447" s="64"/>
      <c r="H447" s="64"/>
      <c r="I447" s="64"/>
      <c r="J447" s="68"/>
      <c r="K447" s="64"/>
      <c r="L447" s="70"/>
      <c r="M447" s="64"/>
      <c r="N447" s="64"/>
      <c r="O447" s="64"/>
      <c r="P447" s="64"/>
      <c r="Q447" s="64"/>
      <c r="R447" s="64"/>
      <c r="S447" s="66"/>
      <c r="T447" s="488"/>
      <c r="U447" s="66"/>
      <c r="V447" s="66"/>
      <c r="W447" s="66"/>
      <c r="X447" s="66"/>
      <c r="Y447" s="66"/>
      <c r="Z447" s="66"/>
      <c r="AA447" s="66"/>
      <c r="AB447" s="66"/>
      <c r="AC447" s="66"/>
      <c r="AD447" s="66"/>
      <c r="AE447" s="66"/>
      <c r="AF447" s="66"/>
      <c r="AG447" s="66"/>
      <c r="AH447" s="66"/>
    </row>
    <row r="448" spans="1:34" ht="15.75" customHeight="1">
      <c r="A448" s="64"/>
      <c r="B448" s="64"/>
      <c r="C448" s="64"/>
      <c r="D448" s="64"/>
      <c r="E448" s="65"/>
      <c r="F448" s="65"/>
      <c r="G448" s="64"/>
      <c r="H448" s="64"/>
      <c r="I448" s="64"/>
      <c r="J448" s="68"/>
      <c r="K448" s="64"/>
      <c r="L448" s="70"/>
      <c r="M448" s="64"/>
      <c r="N448" s="64"/>
      <c r="O448" s="64"/>
      <c r="P448" s="64"/>
      <c r="Q448" s="64"/>
      <c r="R448" s="64"/>
      <c r="S448" s="66"/>
      <c r="T448" s="488"/>
      <c r="U448" s="66"/>
      <c r="V448" s="66"/>
      <c r="W448" s="66"/>
      <c r="X448" s="66"/>
      <c r="Y448" s="66"/>
      <c r="Z448" s="66"/>
      <c r="AA448" s="66"/>
      <c r="AB448" s="66"/>
      <c r="AC448" s="66"/>
      <c r="AD448" s="66"/>
      <c r="AE448" s="66"/>
      <c r="AF448" s="66"/>
      <c r="AG448" s="66"/>
      <c r="AH448" s="66"/>
    </row>
    <row r="449" spans="1:34" ht="15.75" customHeight="1">
      <c r="A449" s="64"/>
      <c r="B449" s="64"/>
      <c r="C449" s="64"/>
      <c r="D449" s="64"/>
      <c r="E449" s="65"/>
      <c r="F449" s="65"/>
      <c r="G449" s="64"/>
      <c r="H449" s="64"/>
      <c r="I449" s="64"/>
      <c r="J449" s="68"/>
      <c r="K449" s="64"/>
      <c r="L449" s="70"/>
      <c r="M449" s="64"/>
      <c r="N449" s="64"/>
      <c r="O449" s="64"/>
      <c r="P449" s="64"/>
      <c r="Q449" s="64"/>
      <c r="R449" s="64"/>
      <c r="S449" s="66"/>
      <c r="T449" s="488"/>
      <c r="U449" s="66"/>
      <c r="V449" s="66"/>
      <c r="W449" s="66"/>
      <c r="X449" s="66"/>
      <c r="Y449" s="66"/>
      <c r="Z449" s="66"/>
      <c r="AA449" s="66"/>
      <c r="AB449" s="66"/>
      <c r="AC449" s="66"/>
      <c r="AD449" s="66"/>
      <c r="AE449" s="66"/>
      <c r="AF449" s="66"/>
      <c r="AG449" s="66"/>
      <c r="AH449" s="66"/>
    </row>
    <row r="450" spans="1:34" ht="15.75" customHeight="1">
      <c r="A450" s="64"/>
      <c r="B450" s="64"/>
      <c r="C450" s="64"/>
      <c r="D450" s="64"/>
      <c r="E450" s="65"/>
      <c r="F450" s="65"/>
      <c r="G450" s="64"/>
      <c r="H450" s="64"/>
      <c r="I450" s="64"/>
      <c r="J450" s="68"/>
      <c r="K450" s="64"/>
      <c r="L450" s="70"/>
      <c r="M450" s="64"/>
      <c r="N450" s="64"/>
      <c r="O450" s="64"/>
      <c r="P450" s="64"/>
      <c r="Q450" s="64"/>
      <c r="R450" s="64"/>
      <c r="S450" s="66"/>
      <c r="T450" s="488"/>
      <c r="U450" s="66"/>
      <c r="V450" s="66"/>
      <c r="W450" s="66"/>
      <c r="X450" s="66"/>
      <c r="Y450" s="66"/>
      <c r="Z450" s="66"/>
      <c r="AA450" s="66"/>
      <c r="AB450" s="66"/>
      <c r="AC450" s="66"/>
      <c r="AD450" s="66"/>
      <c r="AE450" s="66"/>
      <c r="AF450" s="66"/>
      <c r="AG450" s="66"/>
      <c r="AH450" s="66"/>
    </row>
    <row r="451" spans="1:34" ht="15.75" customHeight="1">
      <c r="A451" s="64"/>
      <c r="B451" s="64"/>
      <c r="C451" s="64"/>
      <c r="D451" s="64"/>
      <c r="E451" s="65"/>
      <c r="F451" s="65"/>
      <c r="G451" s="64"/>
      <c r="H451" s="64"/>
      <c r="I451" s="64"/>
      <c r="J451" s="68"/>
      <c r="K451" s="64"/>
      <c r="L451" s="70"/>
      <c r="M451" s="64"/>
      <c r="N451" s="64"/>
      <c r="O451" s="64"/>
      <c r="P451" s="64"/>
      <c r="Q451" s="64"/>
      <c r="R451" s="64"/>
      <c r="S451" s="66"/>
      <c r="T451" s="488"/>
      <c r="U451" s="66"/>
      <c r="V451" s="66"/>
      <c r="W451" s="66"/>
      <c r="X451" s="66"/>
      <c r="Y451" s="66"/>
      <c r="Z451" s="66"/>
      <c r="AA451" s="66"/>
      <c r="AB451" s="66"/>
      <c r="AC451" s="66"/>
      <c r="AD451" s="66"/>
      <c r="AE451" s="66"/>
      <c r="AF451" s="66"/>
      <c r="AG451" s="66"/>
      <c r="AH451" s="66"/>
    </row>
    <row r="452" spans="1:34" ht="15.75" customHeight="1">
      <c r="A452" s="64"/>
      <c r="B452" s="64"/>
      <c r="C452" s="64"/>
      <c r="D452" s="64"/>
      <c r="E452" s="65"/>
      <c r="F452" s="65"/>
      <c r="G452" s="64"/>
      <c r="H452" s="64"/>
      <c r="I452" s="64"/>
      <c r="J452" s="68"/>
      <c r="K452" s="64"/>
      <c r="L452" s="70"/>
      <c r="M452" s="64"/>
      <c r="N452" s="64"/>
      <c r="O452" s="64"/>
      <c r="P452" s="64"/>
      <c r="Q452" s="64"/>
      <c r="R452" s="64"/>
      <c r="S452" s="66"/>
      <c r="T452" s="488"/>
      <c r="U452" s="66"/>
      <c r="V452" s="66"/>
      <c r="W452" s="66"/>
      <c r="X452" s="66"/>
      <c r="Y452" s="66"/>
      <c r="Z452" s="66"/>
      <c r="AA452" s="66"/>
      <c r="AB452" s="66"/>
      <c r="AC452" s="66"/>
      <c r="AD452" s="66"/>
      <c r="AE452" s="66"/>
      <c r="AF452" s="66"/>
      <c r="AG452" s="66"/>
      <c r="AH452" s="66"/>
    </row>
    <row r="453" spans="1:34" ht="15.75" customHeight="1">
      <c r="A453" s="64"/>
      <c r="B453" s="64"/>
      <c r="C453" s="64"/>
      <c r="D453" s="64"/>
      <c r="E453" s="65"/>
      <c r="F453" s="65"/>
      <c r="G453" s="64"/>
      <c r="H453" s="64"/>
      <c r="I453" s="64"/>
      <c r="J453" s="68"/>
      <c r="K453" s="64"/>
      <c r="L453" s="70"/>
      <c r="M453" s="64"/>
      <c r="N453" s="64"/>
      <c r="O453" s="64"/>
      <c r="P453" s="64"/>
      <c r="Q453" s="64"/>
      <c r="R453" s="64"/>
      <c r="S453" s="66"/>
      <c r="T453" s="488"/>
      <c r="U453" s="66"/>
      <c r="V453" s="66"/>
      <c r="W453" s="66"/>
      <c r="X453" s="66"/>
      <c r="Y453" s="66"/>
      <c r="Z453" s="66"/>
      <c r="AA453" s="66"/>
      <c r="AB453" s="66"/>
      <c r="AC453" s="66"/>
      <c r="AD453" s="66"/>
      <c r="AE453" s="66"/>
      <c r="AF453" s="66"/>
      <c r="AG453" s="66"/>
      <c r="AH453" s="66"/>
    </row>
    <row r="454" spans="1:34" ht="15.75" customHeight="1">
      <c r="A454" s="64"/>
      <c r="B454" s="64"/>
      <c r="C454" s="64"/>
      <c r="D454" s="64"/>
      <c r="E454" s="65"/>
      <c r="F454" s="65"/>
      <c r="G454" s="64"/>
      <c r="H454" s="64"/>
      <c r="I454" s="64"/>
      <c r="J454" s="68"/>
      <c r="K454" s="64"/>
      <c r="L454" s="70"/>
      <c r="M454" s="64"/>
      <c r="N454" s="64"/>
      <c r="O454" s="64"/>
      <c r="P454" s="64"/>
      <c r="Q454" s="64"/>
      <c r="R454" s="64"/>
      <c r="S454" s="66"/>
      <c r="T454" s="488"/>
      <c r="U454" s="66"/>
      <c r="V454" s="66"/>
      <c r="W454" s="66"/>
      <c r="X454" s="66"/>
      <c r="Y454" s="66"/>
      <c r="Z454" s="66"/>
      <c r="AA454" s="66"/>
      <c r="AB454" s="66"/>
      <c r="AC454" s="66"/>
      <c r="AD454" s="66"/>
      <c r="AE454" s="66"/>
      <c r="AF454" s="66"/>
      <c r="AG454" s="66"/>
      <c r="AH454" s="66"/>
    </row>
    <row r="455" spans="1:34" ht="15.75" customHeight="1">
      <c r="A455" s="64"/>
      <c r="B455" s="64"/>
      <c r="C455" s="64"/>
      <c r="D455" s="64"/>
      <c r="E455" s="65"/>
      <c r="F455" s="65"/>
      <c r="G455" s="64"/>
      <c r="H455" s="64"/>
      <c r="I455" s="64"/>
      <c r="J455" s="68"/>
      <c r="K455" s="64"/>
      <c r="L455" s="70"/>
      <c r="M455" s="64"/>
      <c r="N455" s="64"/>
      <c r="O455" s="64"/>
      <c r="P455" s="64"/>
      <c r="Q455" s="64"/>
      <c r="R455" s="64"/>
      <c r="S455" s="66"/>
      <c r="T455" s="488"/>
      <c r="U455" s="66"/>
      <c r="V455" s="66"/>
      <c r="W455" s="66"/>
      <c r="X455" s="66"/>
      <c r="Y455" s="66"/>
      <c r="Z455" s="66"/>
      <c r="AA455" s="66"/>
      <c r="AB455" s="66"/>
      <c r="AC455" s="66"/>
      <c r="AD455" s="66"/>
      <c r="AE455" s="66"/>
      <c r="AF455" s="66"/>
      <c r="AG455" s="66"/>
      <c r="AH455" s="66"/>
    </row>
    <row r="456" spans="1:34" ht="15.75" customHeight="1">
      <c r="A456" s="64"/>
      <c r="B456" s="64"/>
      <c r="C456" s="64"/>
      <c r="D456" s="64"/>
      <c r="E456" s="65"/>
      <c r="F456" s="65"/>
      <c r="G456" s="64"/>
      <c r="H456" s="64"/>
      <c r="I456" s="64"/>
      <c r="J456" s="68"/>
      <c r="K456" s="64"/>
      <c r="L456" s="70"/>
      <c r="M456" s="64"/>
      <c r="N456" s="64"/>
      <c r="O456" s="64"/>
      <c r="P456" s="64"/>
      <c r="Q456" s="64"/>
      <c r="R456" s="64"/>
      <c r="S456" s="66"/>
      <c r="T456" s="488"/>
      <c r="U456" s="66"/>
      <c r="V456" s="66"/>
      <c r="W456" s="66"/>
      <c r="X456" s="66"/>
      <c r="Y456" s="66"/>
      <c r="Z456" s="66"/>
      <c r="AA456" s="66"/>
      <c r="AB456" s="66"/>
      <c r="AC456" s="66"/>
      <c r="AD456" s="66"/>
      <c r="AE456" s="66"/>
      <c r="AF456" s="66"/>
      <c r="AG456" s="66"/>
      <c r="AH456" s="66"/>
    </row>
    <row r="457" spans="1:34" ht="15.75" customHeight="1">
      <c r="A457" s="64"/>
      <c r="B457" s="64"/>
      <c r="C457" s="64"/>
      <c r="D457" s="64"/>
      <c r="E457" s="65"/>
      <c r="F457" s="65"/>
      <c r="G457" s="64"/>
      <c r="H457" s="64"/>
      <c r="I457" s="64"/>
      <c r="J457" s="68"/>
      <c r="K457" s="64"/>
      <c r="L457" s="70"/>
      <c r="M457" s="64"/>
      <c r="N457" s="64"/>
      <c r="O457" s="64"/>
      <c r="P457" s="64"/>
      <c r="Q457" s="64"/>
      <c r="R457" s="64"/>
      <c r="S457" s="66"/>
      <c r="T457" s="488"/>
      <c r="U457" s="66"/>
      <c r="V457" s="66"/>
      <c r="W457" s="66"/>
      <c r="X457" s="66"/>
      <c r="Y457" s="66"/>
      <c r="Z457" s="66"/>
      <c r="AA457" s="66"/>
      <c r="AB457" s="66"/>
      <c r="AC457" s="66"/>
      <c r="AD457" s="66"/>
      <c r="AE457" s="66"/>
      <c r="AF457" s="66"/>
      <c r="AG457" s="66"/>
      <c r="AH457" s="66"/>
    </row>
    <row r="458" spans="1:34" ht="15.75" customHeight="1">
      <c r="A458" s="64"/>
      <c r="B458" s="64"/>
      <c r="C458" s="64"/>
      <c r="D458" s="64"/>
      <c r="E458" s="65"/>
      <c r="F458" s="65"/>
      <c r="G458" s="64"/>
      <c r="H458" s="64"/>
      <c r="I458" s="64"/>
      <c r="J458" s="68"/>
      <c r="K458" s="64"/>
      <c r="L458" s="70"/>
      <c r="M458" s="64"/>
      <c r="N458" s="64"/>
      <c r="O458" s="64"/>
      <c r="P458" s="64"/>
      <c r="Q458" s="64"/>
      <c r="R458" s="64"/>
      <c r="S458" s="66"/>
      <c r="T458" s="488"/>
      <c r="U458" s="66"/>
      <c r="V458" s="66"/>
      <c r="W458" s="66"/>
      <c r="X458" s="66"/>
      <c r="Y458" s="66"/>
      <c r="Z458" s="66"/>
      <c r="AA458" s="66"/>
      <c r="AB458" s="66"/>
      <c r="AC458" s="66"/>
      <c r="AD458" s="66"/>
      <c r="AE458" s="66"/>
      <c r="AF458" s="66"/>
      <c r="AG458" s="66"/>
      <c r="AH458" s="66"/>
    </row>
    <row r="459" spans="1:34" ht="15.75" customHeight="1">
      <c r="A459" s="64"/>
      <c r="B459" s="64"/>
      <c r="C459" s="64"/>
      <c r="D459" s="64"/>
      <c r="E459" s="65"/>
      <c r="F459" s="65"/>
      <c r="G459" s="64"/>
      <c r="H459" s="64"/>
      <c r="I459" s="64"/>
      <c r="J459" s="68"/>
      <c r="K459" s="64"/>
      <c r="L459" s="70"/>
      <c r="M459" s="64"/>
      <c r="N459" s="64"/>
      <c r="O459" s="64"/>
      <c r="P459" s="64"/>
      <c r="Q459" s="64"/>
      <c r="R459" s="64"/>
      <c r="S459" s="66"/>
      <c r="T459" s="488"/>
      <c r="U459" s="66"/>
      <c r="V459" s="66"/>
      <c r="W459" s="66"/>
      <c r="X459" s="66"/>
      <c r="Y459" s="66"/>
      <c r="Z459" s="66"/>
      <c r="AA459" s="66"/>
      <c r="AB459" s="66"/>
      <c r="AC459" s="66"/>
      <c r="AD459" s="66"/>
      <c r="AE459" s="66"/>
      <c r="AF459" s="66"/>
      <c r="AG459" s="66"/>
      <c r="AH459" s="66"/>
    </row>
    <row r="460" spans="1:34" ht="15.75" customHeight="1">
      <c r="A460" s="64"/>
      <c r="B460" s="64"/>
      <c r="C460" s="64"/>
      <c r="D460" s="64"/>
      <c r="E460" s="65"/>
      <c r="F460" s="65"/>
      <c r="G460" s="64"/>
      <c r="H460" s="64"/>
      <c r="I460" s="64"/>
      <c r="J460" s="68"/>
      <c r="K460" s="64"/>
      <c r="L460" s="70"/>
      <c r="M460" s="64"/>
      <c r="N460" s="64"/>
      <c r="O460" s="64"/>
      <c r="P460" s="64"/>
      <c r="Q460" s="64"/>
      <c r="R460" s="64"/>
      <c r="S460" s="66"/>
      <c r="T460" s="488"/>
      <c r="U460" s="66"/>
      <c r="V460" s="66"/>
      <c r="W460" s="66"/>
      <c r="X460" s="66"/>
      <c r="Y460" s="66"/>
      <c r="Z460" s="66"/>
      <c r="AA460" s="66"/>
      <c r="AB460" s="66"/>
      <c r="AC460" s="66"/>
      <c r="AD460" s="66"/>
      <c r="AE460" s="66"/>
      <c r="AF460" s="66"/>
      <c r="AG460" s="66"/>
      <c r="AH460" s="66"/>
    </row>
    <row r="461" spans="1:34" ht="15.75" customHeight="1">
      <c r="A461" s="64"/>
      <c r="B461" s="64"/>
      <c r="C461" s="64"/>
      <c r="D461" s="64"/>
      <c r="E461" s="65"/>
      <c r="F461" s="65"/>
      <c r="G461" s="64"/>
      <c r="H461" s="64"/>
      <c r="I461" s="64"/>
      <c r="J461" s="68"/>
      <c r="K461" s="64"/>
      <c r="L461" s="70"/>
      <c r="M461" s="64"/>
      <c r="N461" s="64"/>
      <c r="O461" s="64"/>
      <c r="P461" s="64"/>
      <c r="Q461" s="64"/>
      <c r="R461" s="64"/>
      <c r="S461" s="66"/>
      <c r="T461" s="488"/>
      <c r="U461" s="66"/>
      <c r="V461" s="66"/>
      <c r="W461" s="66"/>
      <c r="X461" s="66"/>
      <c r="Y461" s="66"/>
      <c r="Z461" s="66"/>
      <c r="AA461" s="66"/>
      <c r="AB461" s="66"/>
      <c r="AC461" s="66"/>
      <c r="AD461" s="66"/>
      <c r="AE461" s="66"/>
      <c r="AF461" s="66"/>
      <c r="AG461" s="66"/>
      <c r="AH461" s="66"/>
    </row>
    <row r="462" spans="1:34" ht="15.75" customHeight="1">
      <c r="A462" s="64"/>
      <c r="B462" s="64"/>
      <c r="C462" s="64"/>
      <c r="D462" s="64"/>
      <c r="E462" s="65"/>
      <c r="F462" s="65"/>
      <c r="G462" s="64"/>
      <c r="H462" s="64"/>
      <c r="I462" s="64"/>
      <c r="J462" s="68"/>
      <c r="K462" s="64"/>
      <c r="L462" s="70"/>
      <c r="M462" s="64"/>
      <c r="N462" s="64"/>
      <c r="O462" s="64"/>
      <c r="P462" s="64"/>
      <c r="Q462" s="64"/>
      <c r="R462" s="64"/>
      <c r="S462" s="66"/>
      <c r="T462" s="488"/>
      <c r="U462" s="66"/>
      <c r="V462" s="66"/>
      <c r="W462" s="66"/>
      <c r="X462" s="66"/>
      <c r="Y462" s="66"/>
      <c r="Z462" s="66"/>
      <c r="AA462" s="66"/>
      <c r="AB462" s="66"/>
      <c r="AC462" s="66"/>
      <c r="AD462" s="66"/>
      <c r="AE462" s="66"/>
      <c r="AF462" s="66"/>
      <c r="AG462" s="66"/>
      <c r="AH462" s="66"/>
    </row>
    <row r="463" spans="1:34" ht="15.75" customHeight="1">
      <c r="A463" s="64"/>
      <c r="B463" s="64"/>
      <c r="C463" s="64"/>
      <c r="D463" s="64"/>
      <c r="E463" s="65"/>
      <c r="F463" s="65"/>
      <c r="G463" s="64"/>
      <c r="H463" s="64"/>
      <c r="I463" s="64"/>
      <c r="J463" s="68"/>
      <c r="K463" s="64"/>
      <c r="L463" s="70"/>
      <c r="M463" s="64"/>
      <c r="N463" s="64"/>
      <c r="O463" s="64"/>
      <c r="P463" s="64"/>
      <c r="Q463" s="64"/>
      <c r="R463" s="64"/>
      <c r="S463" s="66"/>
      <c r="T463" s="488"/>
      <c r="U463" s="66"/>
      <c r="V463" s="66"/>
      <c r="W463" s="66"/>
      <c r="X463" s="66"/>
      <c r="Y463" s="66"/>
      <c r="Z463" s="66"/>
      <c r="AA463" s="66"/>
      <c r="AB463" s="66"/>
      <c r="AC463" s="66"/>
      <c r="AD463" s="66"/>
      <c r="AE463" s="66"/>
      <c r="AF463" s="66"/>
      <c r="AG463" s="66"/>
      <c r="AH463" s="66"/>
    </row>
    <row r="464" spans="1:34" ht="15.75" customHeight="1">
      <c r="A464" s="64"/>
      <c r="B464" s="64"/>
      <c r="C464" s="64"/>
      <c r="D464" s="64"/>
      <c r="E464" s="65"/>
      <c r="F464" s="65"/>
      <c r="G464" s="64"/>
      <c r="H464" s="64"/>
      <c r="I464" s="64"/>
      <c r="J464" s="68"/>
      <c r="K464" s="64"/>
      <c r="L464" s="70"/>
      <c r="M464" s="64"/>
      <c r="N464" s="64"/>
      <c r="O464" s="64"/>
      <c r="P464" s="64"/>
      <c r="Q464" s="64"/>
      <c r="R464" s="64"/>
      <c r="S464" s="66"/>
      <c r="T464" s="488"/>
      <c r="U464" s="66"/>
      <c r="V464" s="66"/>
      <c r="W464" s="66"/>
      <c r="X464" s="66"/>
      <c r="Y464" s="66"/>
      <c r="Z464" s="66"/>
      <c r="AA464" s="66"/>
      <c r="AB464" s="66"/>
      <c r="AC464" s="66"/>
      <c r="AD464" s="66"/>
      <c r="AE464" s="66"/>
      <c r="AF464" s="66"/>
      <c r="AG464" s="66"/>
      <c r="AH464" s="66"/>
    </row>
    <row r="465" spans="1:34" ht="15.75" customHeight="1">
      <c r="A465" s="64"/>
      <c r="B465" s="64"/>
      <c r="C465" s="64"/>
      <c r="D465" s="64"/>
      <c r="E465" s="65"/>
      <c r="F465" s="65"/>
      <c r="G465" s="64"/>
      <c r="H465" s="64"/>
      <c r="I465" s="64"/>
      <c r="J465" s="68"/>
      <c r="K465" s="64"/>
      <c r="L465" s="70"/>
      <c r="M465" s="64"/>
      <c r="N465" s="64"/>
      <c r="O465" s="64"/>
      <c r="P465" s="64"/>
      <c r="Q465" s="64"/>
      <c r="R465" s="64"/>
      <c r="S465" s="66"/>
      <c r="T465" s="488"/>
      <c r="U465" s="66"/>
      <c r="V465" s="66"/>
      <c r="W465" s="66"/>
      <c r="X465" s="66"/>
      <c r="Y465" s="66"/>
      <c r="Z465" s="66"/>
      <c r="AA465" s="66"/>
      <c r="AB465" s="66"/>
      <c r="AC465" s="66"/>
      <c r="AD465" s="66"/>
      <c r="AE465" s="66"/>
      <c r="AF465" s="66"/>
      <c r="AG465" s="66"/>
      <c r="AH465" s="66"/>
    </row>
    <row r="466" spans="1:34" ht="15.75" customHeight="1">
      <c r="A466" s="64"/>
      <c r="B466" s="64"/>
      <c r="C466" s="64"/>
      <c r="D466" s="64"/>
      <c r="E466" s="65"/>
      <c r="F466" s="65"/>
      <c r="G466" s="64"/>
      <c r="H466" s="64"/>
      <c r="I466" s="64"/>
      <c r="J466" s="68"/>
      <c r="K466" s="64"/>
      <c r="L466" s="70"/>
      <c r="M466" s="64"/>
      <c r="N466" s="64"/>
      <c r="O466" s="64"/>
      <c r="P466" s="64"/>
      <c r="Q466" s="64"/>
      <c r="R466" s="64"/>
      <c r="S466" s="66"/>
      <c r="T466" s="488"/>
      <c r="U466" s="66"/>
      <c r="V466" s="66"/>
      <c r="W466" s="66"/>
      <c r="X466" s="66"/>
      <c r="Y466" s="66"/>
      <c r="Z466" s="66"/>
      <c r="AA466" s="66"/>
      <c r="AB466" s="66"/>
      <c r="AC466" s="66"/>
      <c r="AD466" s="66"/>
      <c r="AE466" s="66"/>
      <c r="AF466" s="66"/>
      <c r="AG466" s="66"/>
      <c r="AH466" s="66"/>
    </row>
    <row r="467" spans="1:34" ht="15.75" customHeight="1">
      <c r="A467" s="64"/>
      <c r="B467" s="64"/>
      <c r="C467" s="64"/>
      <c r="D467" s="64"/>
      <c r="E467" s="65"/>
      <c r="F467" s="65"/>
      <c r="G467" s="64"/>
      <c r="H467" s="64"/>
      <c r="I467" s="64"/>
      <c r="J467" s="68"/>
      <c r="K467" s="64"/>
      <c r="L467" s="70"/>
      <c r="M467" s="64"/>
      <c r="N467" s="64"/>
      <c r="O467" s="64"/>
      <c r="P467" s="64"/>
      <c r="Q467" s="64"/>
      <c r="R467" s="64"/>
      <c r="S467" s="66"/>
      <c r="T467" s="488"/>
      <c r="U467" s="66"/>
      <c r="V467" s="66"/>
      <c r="W467" s="66"/>
      <c r="X467" s="66"/>
      <c r="Y467" s="66"/>
      <c r="Z467" s="66"/>
      <c r="AA467" s="66"/>
      <c r="AB467" s="66"/>
      <c r="AC467" s="66"/>
      <c r="AD467" s="66"/>
      <c r="AE467" s="66"/>
      <c r="AF467" s="66"/>
      <c r="AG467" s="66"/>
      <c r="AH467" s="66"/>
    </row>
    <row r="468" spans="1:34" ht="15.75" customHeight="1">
      <c r="A468" s="64"/>
      <c r="B468" s="64"/>
      <c r="C468" s="64"/>
      <c r="D468" s="64"/>
      <c r="E468" s="65"/>
      <c r="F468" s="65"/>
      <c r="G468" s="64"/>
      <c r="H468" s="64"/>
      <c r="I468" s="64"/>
      <c r="J468" s="68"/>
      <c r="K468" s="64"/>
      <c r="L468" s="70"/>
      <c r="M468" s="64"/>
      <c r="N468" s="64"/>
      <c r="O468" s="64"/>
      <c r="P468" s="64"/>
      <c r="Q468" s="64"/>
      <c r="R468" s="64"/>
      <c r="S468" s="66"/>
      <c r="T468" s="488"/>
      <c r="U468" s="66"/>
      <c r="V468" s="66"/>
      <c r="W468" s="66"/>
      <c r="X468" s="66"/>
      <c r="Y468" s="66"/>
      <c r="Z468" s="66"/>
      <c r="AA468" s="66"/>
      <c r="AB468" s="66"/>
      <c r="AC468" s="66"/>
      <c r="AD468" s="66"/>
      <c r="AE468" s="66"/>
      <c r="AF468" s="66"/>
      <c r="AG468" s="66"/>
      <c r="AH468" s="66"/>
    </row>
    <row r="469" spans="1:34" ht="15.75" customHeight="1">
      <c r="A469" s="64"/>
      <c r="B469" s="64"/>
      <c r="C469" s="64"/>
      <c r="D469" s="64"/>
      <c r="E469" s="65"/>
      <c r="F469" s="65"/>
      <c r="G469" s="64"/>
      <c r="H469" s="64"/>
      <c r="I469" s="64"/>
      <c r="J469" s="68"/>
      <c r="K469" s="64"/>
      <c r="L469" s="70"/>
      <c r="M469" s="64"/>
      <c r="N469" s="64"/>
      <c r="O469" s="64"/>
      <c r="P469" s="64"/>
      <c r="Q469" s="64"/>
      <c r="R469" s="64"/>
      <c r="S469" s="66"/>
      <c r="T469" s="488"/>
      <c r="U469" s="66"/>
      <c r="V469" s="66"/>
      <c r="W469" s="66"/>
      <c r="X469" s="66"/>
      <c r="Y469" s="66"/>
      <c r="Z469" s="66"/>
      <c r="AA469" s="66"/>
      <c r="AB469" s="66"/>
      <c r="AC469" s="66"/>
      <c r="AD469" s="66"/>
      <c r="AE469" s="66"/>
      <c r="AF469" s="66"/>
      <c r="AG469" s="66"/>
      <c r="AH469" s="66"/>
    </row>
    <row r="470" spans="1:34" ht="15.75" customHeight="1">
      <c r="A470" s="64"/>
      <c r="B470" s="64"/>
      <c r="C470" s="64"/>
      <c r="D470" s="64"/>
      <c r="E470" s="65"/>
      <c r="F470" s="65"/>
      <c r="G470" s="64"/>
      <c r="H470" s="64"/>
      <c r="I470" s="64"/>
      <c r="J470" s="68"/>
      <c r="K470" s="64"/>
      <c r="L470" s="70"/>
      <c r="M470" s="64"/>
      <c r="N470" s="64"/>
      <c r="O470" s="64"/>
      <c r="P470" s="64"/>
      <c r="Q470" s="64"/>
      <c r="R470" s="64"/>
      <c r="S470" s="66"/>
      <c r="T470" s="488"/>
      <c r="U470" s="66"/>
      <c r="V470" s="66"/>
      <c r="W470" s="66"/>
      <c r="X470" s="66"/>
      <c r="Y470" s="66"/>
      <c r="Z470" s="66"/>
      <c r="AA470" s="66"/>
      <c r="AB470" s="66"/>
      <c r="AC470" s="66"/>
      <c r="AD470" s="66"/>
      <c r="AE470" s="66"/>
      <c r="AF470" s="66"/>
      <c r="AG470" s="66"/>
      <c r="AH470" s="66"/>
    </row>
    <row r="471" spans="1:34" ht="15.75" customHeight="1">
      <c r="A471" s="64"/>
      <c r="B471" s="64"/>
      <c r="C471" s="64"/>
      <c r="D471" s="64"/>
      <c r="E471" s="65"/>
      <c r="F471" s="65"/>
      <c r="G471" s="64"/>
      <c r="H471" s="64"/>
      <c r="I471" s="64"/>
      <c r="J471" s="68"/>
      <c r="K471" s="64"/>
      <c r="L471" s="70"/>
      <c r="M471" s="64"/>
      <c r="N471" s="64"/>
      <c r="O471" s="64"/>
      <c r="P471" s="64"/>
      <c r="Q471" s="64"/>
      <c r="R471" s="64"/>
      <c r="S471" s="66"/>
      <c r="T471" s="488"/>
      <c r="U471" s="66"/>
      <c r="V471" s="66"/>
      <c r="W471" s="66"/>
      <c r="X471" s="66"/>
      <c r="Y471" s="66"/>
      <c r="Z471" s="66"/>
      <c r="AA471" s="66"/>
      <c r="AB471" s="66"/>
      <c r="AC471" s="66"/>
      <c r="AD471" s="66"/>
      <c r="AE471" s="66"/>
      <c r="AF471" s="66"/>
      <c r="AG471" s="66"/>
      <c r="AH471" s="66"/>
    </row>
    <row r="472" spans="1:34" ht="15.75" customHeight="1">
      <c r="A472" s="64"/>
      <c r="B472" s="64"/>
      <c r="C472" s="64"/>
      <c r="D472" s="64"/>
      <c r="E472" s="65"/>
      <c r="F472" s="65"/>
      <c r="G472" s="64"/>
      <c r="H472" s="64"/>
      <c r="I472" s="64"/>
      <c r="J472" s="68"/>
      <c r="K472" s="64"/>
      <c r="L472" s="70"/>
      <c r="M472" s="64"/>
      <c r="N472" s="64"/>
      <c r="O472" s="64"/>
      <c r="P472" s="64"/>
      <c r="Q472" s="64"/>
      <c r="R472" s="64"/>
      <c r="S472" s="66"/>
      <c r="T472" s="488"/>
      <c r="U472" s="66"/>
      <c r="V472" s="66"/>
      <c r="W472" s="66"/>
      <c r="X472" s="66"/>
      <c r="Y472" s="66"/>
      <c r="Z472" s="66"/>
      <c r="AA472" s="66"/>
      <c r="AB472" s="66"/>
      <c r="AC472" s="66"/>
      <c r="AD472" s="66"/>
      <c r="AE472" s="66"/>
      <c r="AF472" s="66"/>
      <c r="AG472" s="66"/>
      <c r="AH472" s="66"/>
    </row>
    <row r="473" spans="1:34" ht="15.75" customHeight="1">
      <c r="A473" s="64"/>
      <c r="B473" s="64"/>
      <c r="C473" s="64"/>
      <c r="D473" s="64"/>
      <c r="E473" s="65"/>
      <c r="F473" s="65"/>
      <c r="G473" s="64"/>
      <c r="H473" s="64"/>
      <c r="I473" s="64"/>
      <c r="J473" s="68"/>
      <c r="K473" s="64"/>
      <c r="L473" s="70"/>
      <c r="M473" s="64"/>
      <c r="N473" s="64"/>
      <c r="O473" s="64"/>
      <c r="P473" s="64"/>
      <c r="Q473" s="64"/>
      <c r="R473" s="64"/>
      <c r="S473" s="66"/>
      <c r="T473" s="488"/>
      <c r="U473" s="66"/>
      <c r="V473" s="66"/>
      <c r="W473" s="66"/>
      <c r="X473" s="66"/>
      <c r="Y473" s="66"/>
      <c r="Z473" s="66"/>
      <c r="AA473" s="66"/>
      <c r="AB473" s="66"/>
      <c r="AC473" s="66"/>
      <c r="AD473" s="66"/>
      <c r="AE473" s="66"/>
      <c r="AF473" s="66"/>
      <c r="AG473" s="66"/>
      <c r="AH473" s="66"/>
    </row>
    <row r="474" spans="1:34" ht="15.75" customHeight="1">
      <c r="A474" s="64"/>
      <c r="B474" s="64"/>
      <c r="C474" s="64"/>
      <c r="D474" s="64"/>
      <c r="E474" s="65"/>
      <c r="F474" s="65"/>
      <c r="G474" s="64"/>
      <c r="H474" s="64"/>
      <c r="I474" s="64"/>
      <c r="J474" s="68"/>
      <c r="K474" s="64"/>
      <c r="L474" s="70"/>
      <c r="M474" s="64"/>
      <c r="N474" s="64"/>
      <c r="O474" s="64"/>
      <c r="P474" s="64"/>
      <c r="Q474" s="64"/>
      <c r="R474" s="64"/>
      <c r="S474" s="66"/>
      <c r="T474" s="488"/>
      <c r="U474" s="66"/>
      <c r="V474" s="66"/>
      <c r="W474" s="66"/>
      <c r="X474" s="66"/>
      <c r="Y474" s="66"/>
      <c r="Z474" s="66"/>
      <c r="AA474" s="66"/>
      <c r="AB474" s="66"/>
      <c r="AC474" s="66"/>
      <c r="AD474" s="66"/>
      <c r="AE474" s="66"/>
      <c r="AF474" s="66"/>
      <c r="AG474" s="66"/>
      <c r="AH474" s="66"/>
    </row>
    <row r="475" spans="1:34" ht="15.75" customHeight="1">
      <c r="A475" s="64"/>
      <c r="B475" s="64"/>
      <c r="C475" s="64"/>
      <c r="D475" s="64"/>
      <c r="E475" s="65"/>
      <c r="F475" s="65"/>
      <c r="G475" s="64"/>
      <c r="H475" s="64"/>
      <c r="I475" s="64"/>
      <c r="J475" s="68"/>
      <c r="K475" s="64"/>
      <c r="L475" s="70"/>
      <c r="M475" s="64"/>
      <c r="N475" s="64"/>
      <c r="O475" s="64"/>
      <c r="P475" s="64"/>
      <c r="Q475" s="64"/>
      <c r="R475" s="64"/>
      <c r="S475" s="66"/>
      <c r="T475" s="488"/>
      <c r="U475" s="66"/>
      <c r="V475" s="66"/>
      <c r="W475" s="66"/>
      <c r="X475" s="66"/>
      <c r="Y475" s="66"/>
      <c r="Z475" s="66"/>
      <c r="AA475" s="66"/>
      <c r="AB475" s="66"/>
      <c r="AC475" s="66"/>
      <c r="AD475" s="66"/>
      <c r="AE475" s="66"/>
      <c r="AF475" s="66"/>
      <c r="AG475" s="66"/>
      <c r="AH475" s="66"/>
    </row>
    <row r="476" spans="1:34" ht="15.75" customHeight="1">
      <c r="A476" s="64"/>
      <c r="B476" s="64"/>
      <c r="C476" s="64"/>
      <c r="D476" s="64"/>
      <c r="E476" s="65"/>
      <c r="F476" s="65"/>
      <c r="G476" s="64"/>
      <c r="H476" s="64"/>
      <c r="I476" s="64"/>
      <c r="J476" s="68"/>
      <c r="K476" s="64"/>
      <c r="L476" s="70"/>
      <c r="M476" s="64"/>
      <c r="N476" s="64"/>
      <c r="O476" s="64"/>
      <c r="P476" s="64"/>
      <c r="Q476" s="64"/>
      <c r="R476" s="64"/>
      <c r="S476" s="66"/>
      <c r="T476" s="488"/>
      <c r="U476" s="66"/>
      <c r="V476" s="66"/>
      <c r="W476" s="66"/>
      <c r="X476" s="66"/>
      <c r="Y476" s="66"/>
      <c r="Z476" s="66"/>
      <c r="AA476" s="66"/>
      <c r="AB476" s="66"/>
      <c r="AC476" s="66"/>
      <c r="AD476" s="66"/>
      <c r="AE476" s="66"/>
      <c r="AF476" s="66"/>
      <c r="AG476" s="66"/>
      <c r="AH476" s="66"/>
    </row>
    <row r="477" spans="1:34" ht="15.75" customHeight="1">
      <c r="A477" s="64"/>
      <c r="B477" s="64"/>
      <c r="C477" s="64"/>
      <c r="D477" s="64"/>
      <c r="E477" s="65"/>
      <c r="F477" s="65"/>
      <c r="G477" s="64"/>
      <c r="H477" s="64"/>
      <c r="I477" s="64"/>
      <c r="J477" s="68"/>
      <c r="K477" s="64"/>
      <c r="L477" s="70"/>
      <c r="M477" s="64"/>
      <c r="N477" s="64"/>
      <c r="O477" s="64"/>
      <c r="P477" s="64"/>
      <c r="Q477" s="64"/>
      <c r="R477" s="64"/>
      <c r="S477" s="66"/>
      <c r="T477" s="488"/>
      <c r="U477" s="66"/>
      <c r="V477" s="66"/>
      <c r="W477" s="66"/>
      <c r="X477" s="66"/>
      <c r="Y477" s="66"/>
      <c r="Z477" s="66"/>
      <c r="AA477" s="66"/>
      <c r="AB477" s="66"/>
      <c r="AC477" s="66"/>
      <c r="AD477" s="66"/>
      <c r="AE477" s="66"/>
      <c r="AF477" s="66"/>
      <c r="AG477" s="66"/>
      <c r="AH477" s="66"/>
    </row>
    <row r="478" spans="1:34" ht="15.75" customHeight="1">
      <c r="A478" s="64"/>
      <c r="B478" s="64"/>
      <c r="C478" s="64"/>
      <c r="D478" s="64"/>
      <c r="E478" s="65"/>
      <c r="F478" s="65"/>
      <c r="G478" s="64"/>
      <c r="H478" s="64"/>
      <c r="I478" s="64"/>
      <c r="J478" s="68"/>
      <c r="K478" s="64"/>
      <c r="L478" s="70"/>
      <c r="M478" s="64"/>
      <c r="N478" s="64"/>
      <c r="O478" s="64"/>
      <c r="P478" s="64"/>
      <c r="Q478" s="64"/>
      <c r="R478" s="64"/>
      <c r="S478" s="66"/>
      <c r="T478" s="488"/>
      <c r="U478" s="66"/>
      <c r="V478" s="66"/>
      <c r="W478" s="66"/>
      <c r="X478" s="66"/>
      <c r="Y478" s="66"/>
      <c r="Z478" s="66"/>
      <c r="AA478" s="66"/>
      <c r="AB478" s="66"/>
      <c r="AC478" s="66"/>
      <c r="AD478" s="66"/>
      <c r="AE478" s="66"/>
      <c r="AF478" s="66"/>
      <c r="AG478" s="66"/>
      <c r="AH478" s="66"/>
    </row>
    <row r="479" spans="1:34" ht="15.75" customHeight="1">
      <c r="A479" s="64"/>
      <c r="B479" s="64"/>
      <c r="C479" s="64"/>
      <c r="D479" s="64"/>
      <c r="E479" s="65"/>
      <c r="F479" s="65"/>
      <c r="G479" s="64"/>
      <c r="H479" s="64"/>
      <c r="I479" s="64"/>
      <c r="J479" s="68"/>
      <c r="K479" s="64"/>
      <c r="L479" s="70"/>
      <c r="M479" s="64"/>
      <c r="N479" s="64"/>
      <c r="O479" s="64"/>
      <c r="P479" s="64"/>
      <c r="Q479" s="64"/>
      <c r="R479" s="64"/>
      <c r="S479" s="66"/>
      <c r="T479" s="488"/>
      <c r="U479" s="66"/>
      <c r="V479" s="66"/>
      <c r="W479" s="66"/>
      <c r="X479" s="66"/>
      <c r="Y479" s="66"/>
      <c r="Z479" s="66"/>
      <c r="AA479" s="66"/>
      <c r="AB479" s="66"/>
      <c r="AC479" s="66"/>
      <c r="AD479" s="66"/>
      <c r="AE479" s="66"/>
      <c r="AF479" s="66"/>
      <c r="AG479" s="66"/>
      <c r="AH479" s="66"/>
    </row>
    <row r="480" spans="1:34" ht="15.75" customHeight="1">
      <c r="A480" s="64"/>
      <c r="B480" s="64"/>
      <c r="C480" s="64"/>
      <c r="D480" s="64"/>
      <c r="E480" s="65"/>
      <c r="F480" s="65"/>
      <c r="G480" s="64"/>
      <c r="H480" s="64"/>
      <c r="I480" s="64"/>
      <c r="J480" s="68"/>
      <c r="K480" s="64"/>
      <c r="L480" s="70"/>
      <c r="M480" s="64"/>
      <c r="N480" s="64"/>
      <c r="O480" s="64"/>
      <c r="P480" s="64"/>
      <c r="Q480" s="64"/>
      <c r="R480" s="64"/>
      <c r="S480" s="66"/>
      <c r="T480" s="488"/>
      <c r="U480" s="66"/>
      <c r="V480" s="66"/>
      <c r="W480" s="66"/>
      <c r="X480" s="66"/>
      <c r="Y480" s="66"/>
      <c r="Z480" s="66"/>
      <c r="AA480" s="66"/>
      <c r="AB480" s="66"/>
      <c r="AC480" s="66"/>
      <c r="AD480" s="66"/>
      <c r="AE480" s="66"/>
      <c r="AF480" s="66"/>
      <c r="AG480" s="66"/>
      <c r="AH480" s="66"/>
    </row>
    <row r="481" spans="1:34" ht="15.75" customHeight="1">
      <c r="A481" s="64"/>
      <c r="B481" s="64"/>
      <c r="C481" s="64"/>
      <c r="D481" s="64"/>
      <c r="E481" s="65"/>
      <c r="F481" s="65"/>
      <c r="G481" s="64"/>
      <c r="H481" s="64"/>
      <c r="I481" s="64"/>
      <c r="J481" s="68"/>
      <c r="K481" s="64"/>
      <c r="L481" s="70"/>
      <c r="M481" s="64"/>
      <c r="N481" s="64"/>
      <c r="O481" s="64"/>
      <c r="P481" s="64"/>
      <c r="Q481" s="64"/>
      <c r="R481" s="64"/>
      <c r="S481" s="66"/>
      <c r="T481" s="488"/>
      <c r="U481" s="66"/>
      <c r="V481" s="66"/>
      <c r="W481" s="66"/>
      <c r="X481" s="66"/>
      <c r="Y481" s="66"/>
      <c r="Z481" s="66"/>
      <c r="AA481" s="66"/>
      <c r="AB481" s="66"/>
      <c r="AC481" s="66"/>
      <c r="AD481" s="66"/>
      <c r="AE481" s="66"/>
      <c r="AF481" s="66"/>
      <c r="AG481" s="66"/>
      <c r="AH481" s="66"/>
    </row>
    <row r="482" spans="1:34" ht="15.75" customHeight="1">
      <c r="A482" s="64"/>
      <c r="B482" s="64"/>
      <c r="C482" s="64"/>
      <c r="D482" s="64"/>
      <c r="E482" s="65"/>
      <c r="F482" s="65"/>
      <c r="G482" s="64"/>
      <c r="H482" s="64"/>
      <c r="I482" s="64"/>
      <c r="J482" s="68"/>
      <c r="K482" s="64"/>
      <c r="L482" s="70"/>
      <c r="M482" s="64"/>
      <c r="N482" s="64"/>
      <c r="O482" s="64"/>
      <c r="P482" s="64"/>
      <c r="Q482" s="64"/>
      <c r="R482" s="64"/>
      <c r="S482" s="66"/>
      <c r="T482" s="488"/>
      <c r="U482" s="66"/>
      <c r="V482" s="66"/>
      <c r="W482" s="66"/>
      <c r="X482" s="66"/>
      <c r="Y482" s="66"/>
      <c r="Z482" s="66"/>
      <c r="AA482" s="66"/>
      <c r="AB482" s="66"/>
      <c r="AC482" s="66"/>
      <c r="AD482" s="66"/>
      <c r="AE482" s="66"/>
      <c r="AF482" s="66"/>
      <c r="AG482" s="66"/>
      <c r="AH482" s="66"/>
    </row>
    <row r="483" spans="1:34" ht="15.75" customHeight="1">
      <c r="A483" s="64"/>
      <c r="B483" s="64"/>
      <c r="C483" s="64"/>
      <c r="D483" s="64"/>
      <c r="E483" s="65"/>
      <c r="F483" s="65"/>
      <c r="G483" s="64"/>
      <c r="H483" s="64"/>
      <c r="I483" s="64"/>
      <c r="J483" s="68"/>
      <c r="K483" s="64"/>
      <c r="L483" s="70"/>
      <c r="M483" s="64"/>
      <c r="N483" s="64"/>
      <c r="O483" s="64"/>
      <c r="P483" s="64"/>
      <c r="Q483" s="64"/>
      <c r="R483" s="64"/>
      <c r="S483" s="66"/>
      <c r="T483" s="488"/>
      <c r="U483" s="66"/>
      <c r="V483" s="66"/>
      <c r="W483" s="66"/>
      <c r="X483" s="66"/>
      <c r="Y483" s="66"/>
      <c r="Z483" s="66"/>
      <c r="AA483" s="66"/>
      <c r="AB483" s="66"/>
      <c r="AC483" s="66"/>
      <c r="AD483" s="66"/>
      <c r="AE483" s="66"/>
      <c r="AF483" s="66"/>
      <c r="AG483" s="66"/>
      <c r="AH483" s="66"/>
    </row>
    <row r="484" spans="1:34" ht="15.75" customHeight="1">
      <c r="A484" s="64"/>
      <c r="B484" s="64"/>
      <c r="C484" s="64"/>
      <c r="D484" s="64"/>
      <c r="E484" s="65"/>
      <c r="F484" s="65"/>
      <c r="G484" s="64"/>
      <c r="H484" s="64"/>
      <c r="I484" s="64"/>
      <c r="J484" s="68"/>
      <c r="K484" s="64"/>
      <c r="L484" s="70"/>
      <c r="M484" s="64"/>
      <c r="N484" s="64"/>
      <c r="O484" s="64"/>
      <c r="P484" s="64"/>
      <c r="Q484" s="64"/>
      <c r="R484" s="64"/>
      <c r="S484" s="66"/>
      <c r="T484" s="488"/>
      <c r="U484" s="66"/>
      <c r="V484" s="66"/>
      <c r="W484" s="66"/>
      <c r="X484" s="66"/>
      <c r="Y484" s="66"/>
      <c r="Z484" s="66"/>
      <c r="AA484" s="66"/>
      <c r="AB484" s="66"/>
      <c r="AC484" s="66"/>
      <c r="AD484" s="66"/>
      <c r="AE484" s="66"/>
      <c r="AF484" s="66"/>
      <c r="AG484" s="66"/>
      <c r="AH484" s="66"/>
    </row>
    <row r="485" spans="1:34" ht="15.75" customHeight="1">
      <c r="A485" s="64"/>
      <c r="B485" s="64"/>
      <c r="C485" s="64"/>
      <c r="D485" s="64"/>
      <c r="E485" s="65"/>
      <c r="F485" s="65"/>
      <c r="G485" s="64"/>
      <c r="H485" s="64"/>
      <c r="I485" s="64"/>
      <c r="J485" s="68"/>
      <c r="K485" s="64"/>
      <c r="L485" s="70"/>
      <c r="M485" s="64"/>
      <c r="N485" s="64"/>
      <c r="O485" s="64"/>
      <c r="P485" s="64"/>
      <c r="Q485" s="64"/>
      <c r="R485" s="64"/>
      <c r="S485" s="66"/>
      <c r="T485" s="488"/>
      <c r="U485" s="66"/>
      <c r="V485" s="66"/>
      <c r="W485" s="66"/>
      <c r="X485" s="66"/>
      <c r="Y485" s="66"/>
      <c r="Z485" s="66"/>
      <c r="AA485" s="66"/>
      <c r="AB485" s="66"/>
      <c r="AC485" s="66"/>
      <c r="AD485" s="66"/>
      <c r="AE485" s="66"/>
      <c r="AF485" s="66"/>
      <c r="AG485" s="66"/>
      <c r="AH485" s="66"/>
    </row>
    <row r="486" spans="1:34" ht="15.75" customHeight="1">
      <c r="A486" s="64"/>
      <c r="B486" s="64"/>
      <c r="C486" s="64"/>
      <c r="D486" s="64"/>
      <c r="E486" s="65"/>
      <c r="F486" s="65"/>
      <c r="G486" s="64"/>
      <c r="H486" s="64"/>
      <c r="I486" s="64"/>
      <c r="J486" s="68"/>
      <c r="K486" s="64"/>
      <c r="L486" s="70"/>
      <c r="M486" s="64"/>
      <c r="N486" s="64"/>
      <c r="O486" s="64"/>
      <c r="P486" s="64"/>
      <c r="Q486" s="64"/>
      <c r="R486" s="64"/>
      <c r="S486" s="66"/>
      <c r="T486" s="488"/>
      <c r="U486" s="66"/>
      <c r="V486" s="66"/>
      <c r="W486" s="66"/>
      <c r="X486" s="66"/>
      <c r="Y486" s="66"/>
      <c r="Z486" s="66"/>
      <c r="AA486" s="66"/>
      <c r="AB486" s="66"/>
      <c r="AC486" s="66"/>
      <c r="AD486" s="66"/>
      <c r="AE486" s="66"/>
      <c r="AF486" s="66"/>
      <c r="AG486" s="66"/>
      <c r="AH486" s="66"/>
    </row>
    <row r="487" spans="1:34" ht="15.75" customHeight="1">
      <c r="A487" s="64"/>
      <c r="B487" s="64"/>
      <c r="C487" s="64"/>
      <c r="D487" s="64"/>
      <c r="E487" s="65"/>
      <c r="F487" s="65"/>
      <c r="G487" s="64"/>
      <c r="H487" s="64"/>
      <c r="I487" s="64"/>
      <c r="J487" s="68"/>
      <c r="K487" s="64"/>
      <c r="L487" s="70"/>
      <c r="M487" s="64"/>
      <c r="N487" s="64"/>
      <c r="O487" s="64"/>
      <c r="P487" s="64"/>
      <c r="Q487" s="64"/>
      <c r="R487" s="64"/>
      <c r="S487" s="66"/>
      <c r="T487" s="488"/>
      <c r="U487" s="66"/>
      <c r="V487" s="66"/>
      <c r="W487" s="66"/>
      <c r="X487" s="66"/>
      <c r="Y487" s="66"/>
      <c r="Z487" s="66"/>
      <c r="AA487" s="66"/>
      <c r="AB487" s="66"/>
      <c r="AC487" s="66"/>
      <c r="AD487" s="66"/>
      <c r="AE487" s="66"/>
      <c r="AF487" s="66"/>
      <c r="AG487" s="66"/>
      <c r="AH487" s="66"/>
    </row>
    <row r="488" spans="1:34" ht="15.75" customHeight="1">
      <c r="A488" s="64"/>
      <c r="B488" s="64"/>
      <c r="C488" s="64"/>
      <c r="D488" s="64"/>
      <c r="E488" s="65"/>
      <c r="F488" s="65"/>
      <c r="G488" s="64"/>
      <c r="H488" s="64"/>
      <c r="I488" s="64"/>
      <c r="J488" s="68"/>
      <c r="K488" s="64"/>
      <c r="L488" s="70"/>
      <c r="M488" s="64"/>
      <c r="N488" s="64"/>
      <c r="O488" s="64"/>
      <c r="P488" s="64"/>
      <c r="Q488" s="64"/>
      <c r="R488" s="64"/>
      <c r="S488" s="66"/>
      <c r="T488" s="488"/>
      <c r="U488" s="66"/>
      <c r="V488" s="66"/>
      <c r="W488" s="66"/>
      <c r="X488" s="66"/>
      <c r="Y488" s="66"/>
      <c r="Z488" s="66"/>
      <c r="AA488" s="66"/>
      <c r="AB488" s="66"/>
      <c r="AC488" s="66"/>
      <c r="AD488" s="66"/>
      <c r="AE488" s="66"/>
      <c r="AF488" s="66"/>
      <c r="AG488" s="66"/>
      <c r="AH488" s="66"/>
    </row>
    <row r="489" spans="1:34" ht="15.75" customHeight="1">
      <c r="A489" s="64"/>
      <c r="B489" s="64"/>
      <c r="C489" s="64"/>
      <c r="D489" s="64"/>
      <c r="E489" s="65"/>
      <c r="F489" s="65"/>
      <c r="G489" s="64"/>
      <c r="H489" s="64"/>
      <c r="I489" s="64"/>
      <c r="J489" s="68"/>
      <c r="K489" s="64"/>
      <c r="L489" s="70"/>
      <c r="M489" s="64"/>
      <c r="N489" s="64"/>
      <c r="O489" s="64"/>
      <c r="P489" s="64"/>
      <c r="Q489" s="64"/>
      <c r="R489" s="64"/>
      <c r="S489" s="66"/>
      <c r="T489" s="488"/>
      <c r="U489" s="66"/>
      <c r="V489" s="66"/>
      <c r="W489" s="66"/>
      <c r="X489" s="66"/>
      <c r="Y489" s="66"/>
      <c r="Z489" s="66"/>
      <c r="AA489" s="66"/>
      <c r="AB489" s="66"/>
      <c r="AC489" s="66"/>
      <c r="AD489" s="66"/>
      <c r="AE489" s="66"/>
      <c r="AF489" s="66"/>
      <c r="AG489" s="66"/>
      <c r="AH489" s="66"/>
    </row>
    <row r="490" spans="1:34" ht="15.75" customHeight="1">
      <c r="A490" s="64"/>
      <c r="B490" s="64"/>
      <c r="C490" s="64"/>
      <c r="D490" s="64"/>
      <c r="E490" s="65"/>
      <c r="F490" s="65"/>
      <c r="G490" s="64"/>
      <c r="H490" s="64"/>
      <c r="I490" s="64"/>
      <c r="J490" s="68"/>
      <c r="K490" s="64"/>
      <c r="L490" s="70"/>
      <c r="M490" s="64"/>
      <c r="N490" s="64"/>
      <c r="O490" s="64"/>
      <c r="P490" s="64"/>
      <c r="Q490" s="64"/>
      <c r="R490" s="64"/>
      <c r="S490" s="66"/>
      <c r="T490" s="488"/>
      <c r="U490" s="66"/>
      <c r="V490" s="66"/>
      <c r="W490" s="66"/>
      <c r="X490" s="66"/>
      <c r="Y490" s="66"/>
      <c r="Z490" s="66"/>
      <c r="AA490" s="66"/>
      <c r="AB490" s="66"/>
      <c r="AC490" s="66"/>
      <c r="AD490" s="66"/>
      <c r="AE490" s="66"/>
      <c r="AF490" s="66"/>
      <c r="AG490" s="66"/>
      <c r="AH490" s="66"/>
    </row>
    <row r="491" spans="1:34" ht="15.75" customHeight="1">
      <c r="A491" s="64"/>
      <c r="B491" s="64"/>
      <c r="C491" s="64"/>
      <c r="D491" s="64"/>
      <c r="E491" s="65"/>
      <c r="F491" s="65"/>
      <c r="G491" s="64"/>
      <c r="H491" s="64"/>
      <c r="I491" s="64"/>
      <c r="J491" s="68"/>
      <c r="K491" s="64"/>
      <c r="L491" s="70"/>
      <c r="M491" s="64"/>
      <c r="N491" s="64"/>
      <c r="O491" s="64"/>
      <c r="P491" s="64"/>
      <c r="Q491" s="64"/>
      <c r="R491" s="64"/>
      <c r="S491" s="66"/>
      <c r="T491" s="488"/>
      <c r="U491" s="66"/>
      <c r="V491" s="66"/>
      <c r="W491" s="66"/>
      <c r="X491" s="66"/>
      <c r="Y491" s="66"/>
      <c r="Z491" s="66"/>
      <c r="AA491" s="66"/>
      <c r="AB491" s="66"/>
      <c r="AC491" s="66"/>
      <c r="AD491" s="66"/>
      <c r="AE491" s="66"/>
      <c r="AF491" s="66"/>
      <c r="AG491" s="66"/>
      <c r="AH491" s="66"/>
    </row>
    <row r="492" spans="1:34" ht="15.75" customHeight="1">
      <c r="A492" s="64"/>
      <c r="B492" s="64"/>
      <c r="C492" s="64"/>
      <c r="D492" s="64"/>
      <c r="E492" s="65"/>
      <c r="F492" s="65"/>
      <c r="G492" s="64"/>
      <c r="H492" s="64"/>
      <c r="I492" s="64"/>
      <c r="J492" s="68"/>
      <c r="K492" s="64"/>
      <c r="L492" s="70"/>
      <c r="M492" s="64"/>
      <c r="N492" s="64"/>
      <c r="O492" s="64"/>
      <c r="P492" s="64"/>
      <c r="Q492" s="64"/>
      <c r="R492" s="64"/>
      <c r="S492" s="66"/>
      <c r="T492" s="488"/>
      <c r="U492" s="66"/>
      <c r="V492" s="66"/>
      <c r="W492" s="66"/>
      <c r="X492" s="66"/>
      <c r="Y492" s="66"/>
      <c r="Z492" s="66"/>
      <c r="AA492" s="66"/>
      <c r="AB492" s="66"/>
      <c r="AC492" s="66"/>
      <c r="AD492" s="66"/>
      <c r="AE492" s="66"/>
      <c r="AF492" s="66"/>
      <c r="AG492" s="66"/>
      <c r="AH492" s="66"/>
    </row>
    <row r="493" spans="1:34" ht="15.75" customHeight="1">
      <c r="A493" s="64"/>
      <c r="B493" s="64"/>
      <c r="C493" s="64"/>
      <c r="D493" s="64"/>
      <c r="E493" s="65"/>
      <c r="F493" s="65"/>
      <c r="G493" s="64"/>
      <c r="H493" s="64"/>
      <c r="I493" s="64"/>
      <c r="J493" s="68"/>
      <c r="K493" s="64"/>
      <c r="L493" s="70"/>
      <c r="M493" s="64"/>
      <c r="N493" s="64"/>
      <c r="O493" s="64"/>
      <c r="P493" s="64"/>
      <c r="Q493" s="64"/>
      <c r="R493" s="64"/>
      <c r="S493" s="66"/>
      <c r="T493" s="488"/>
      <c r="U493" s="66"/>
      <c r="V493" s="66"/>
      <c r="W493" s="66"/>
      <c r="X493" s="66"/>
      <c r="Y493" s="66"/>
      <c r="Z493" s="66"/>
      <c r="AA493" s="66"/>
      <c r="AB493" s="66"/>
      <c r="AC493" s="66"/>
      <c r="AD493" s="66"/>
      <c r="AE493" s="66"/>
      <c r="AF493" s="66"/>
      <c r="AG493" s="66"/>
      <c r="AH493" s="66"/>
    </row>
    <row r="494" spans="1:34" ht="15.75" customHeight="1">
      <c r="A494" s="64"/>
      <c r="B494" s="64"/>
      <c r="C494" s="64"/>
      <c r="D494" s="64"/>
      <c r="E494" s="65"/>
      <c r="F494" s="65"/>
      <c r="G494" s="64"/>
      <c r="H494" s="64"/>
      <c r="I494" s="64"/>
      <c r="J494" s="68"/>
      <c r="K494" s="64"/>
      <c r="L494" s="70"/>
      <c r="M494" s="64"/>
      <c r="N494" s="64"/>
      <c r="O494" s="64"/>
      <c r="P494" s="64"/>
      <c r="Q494" s="64"/>
      <c r="R494" s="64"/>
      <c r="S494" s="66"/>
      <c r="T494" s="488"/>
      <c r="U494" s="66"/>
      <c r="V494" s="66"/>
      <c r="W494" s="66"/>
      <c r="X494" s="66"/>
      <c r="Y494" s="66"/>
      <c r="Z494" s="66"/>
      <c r="AA494" s="66"/>
      <c r="AB494" s="66"/>
      <c r="AC494" s="66"/>
      <c r="AD494" s="66"/>
      <c r="AE494" s="66"/>
      <c r="AF494" s="66"/>
      <c r="AG494" s="66"/>
      <c r="AH494" s="66"/>
    </row>
    <row r="495" spans="1:34" ht="15.75" customHeight="1">
      <c r="A495" s="64"/>
      <c r="B495" s="64"/>
      <c r="C495" s="64"/>
      <c r="D495" s="64"/>
      <c r="E495" s="65"/>
      <c r="F495" s="65"/>
      <c r="G495" s="64"/>
      <c r="H495" s="64"/>
      <c r="I495" s="64"/>
      <c r="J495" s="68"/>
      <c r="K495" s="64"/>
      <c r="L495" s="70"/>
      <c r="M495" s="64"/>
      <c r="N495" s="64"/>
      <c r="O495" s="64"/>
      <c r="P495" s="64"/>
      <c r="Q495" s="64"/>
      <c r="R495" s="64"/>
      <c r="S495" s="66"/>
      <c r="T495" s="488"/>
      <c r="U495" s="66"/>
      <c r="V495" s="66"/>
      <c r="W495" s="66"/>
      <c r="X495" s="66"/>
      <c r="Y495" s="66"/>
      <c r="Z495" s="66"/>
      <c r="AA495" s="66"/>
      <c r="AB495" s="66"/>
      <c r="AC495" s="66"/>
      <c r="AD495" s="66"/>
      <c r="AE495" s="66"/>
      <c r="AF495" s="66"/>
      <c r="AG495" s="66"/>
      <c r="AH495" s="66"/>
    </row>
    <row r="496" spans="1:34" ht="15.75" customHeight="1">
      <c r="A496" s="64"/>
      <c r="B496" s="64"/>
      <c r="C496" s="64"/>
      <c r="D496" s="64"/>
      <c r="E496" s="65"/>
      <c r="F496" s="65"/>
      <c r="G496" s="64"/>
      <c r="H496" s="64"/>
      <c r="I496" s="64"/>
      <c r="J496" s="68"/>
      <c r="K496" s="64"/>
      <c r="L496" s="70"/>
      <c r="M496" s="64"/>
      <c r="N496" s="64"/>
      <c r="O496" s="64"/>
      <c r="P496" s="64"/>
      <c r="Q496" s="64"/>
      <c r="R496" s="64"/>
      <c r="S496" s="66"/>
      <c r="T496" s="488"/>
      <c r="U496" s="66"/>
      <c r="V496" s="66"/>
      <c r="W496" s="66"/>
      <c r="X496" s="66"/>
      <c r="Y496" s="66"/>
      <c r="Z496" s="66"/>
      <c r="AA496" s="66"/>
      <c r="AB496" s="66"/>
      <c r="AC496" s="66"/>
      <c r="AD496" s="66"/>
      <c r="AE496" s="66"/>
      <c r="AF496" s="66"/>
      <c r="AG496" s="66"/>
      <c r="AH496" s="66"/>
    </row>
    <row r="497" spans="1:34" ht="15.75" customHeight="1">
      <c r="A497" s="64"/>
      <c r="B497" s="64"/>
      <c r="C497" s="64"/>
      <c r="D497" s="64"/>
      <c r="E497" s="65"/>
      <c r="F497" s="65"/>
      <c r="G497" s="64"/>
      <c r="H497" s="64"/>
      <c r="I497" s="64"/>
      <c r="J497" s="68"/>
      <c r="K497" s="64"/>
      <c r="L497" s="70"/>
      <c r="M497" s="64"/>
      <c r="N497" s="64"/>
      <c r="O497" s="64"/>
      <c r="P497" s="64"/>
      <c r="Q497" s="64"/>
      <c r="R497" s="64"/>
      <c r="S497" s="66"/>
      <c r="T497" s="488"/>
      <c r="U497" s="66"/>
      <c r="V497" s="66"/>
      <c r="W497" s="66"/>
      <c r="X497" s="66"/>
      <c r="Y497" s="66"/>
      <c r="Z497" s="66"/>
      <c r="AA497" s="66"/>
      <c r="AB497" s="66"/>
      <c r="AC497" s="66"/>
      <c r="AD497" s="66"/>
      <c r="AE497" s="66"/>
      <c r="AF497" s="66"/>
      <c r="AG497" s="66"/>
      <c r="AH497" s="66"/>
    </row>
    <row r="498" spans="1:34" ht="15.75" customHeight="1">
      <c r="A498" s="64"/>
      <c r="B498" s="64"/>
      <c r="C498" s="64"/>
      <c r="D498" s="64"/>
      <c r="E498" s="65"/>
      <c r="F498" s="65"/>
      <c r="G498" s="64"/>
      <c r="H498" s="64"/>
      <c r="I498" s="64"/>
      <c r="J498" s="68"/>
      <c r="K498" s="64"/>
      <c r="L498" s="70"/>
      <c r="M498" s="64"/>
      <c r="N498" s="64"/>
      <c r="O498" s="64"/>
      <c r="P498" s="64"/>
      <c r="Q498" s="64"/>
      <c r="R498" s="64"/>
      <c r="S498" s="66"/>
      <c r="T498" s="488"/>
      <c r="U498" s="66"/>
      <c r="V498" s="66"/>
      <c r="W498" s="66"/>
      <c r="X498" s="66"/>
      <c r="Y498" s="66"/>
      <c r="Z498" s="66"/>
      <c r="AA498" s="66"/>
      <c r="AB498" s="66"/>
      <c r="AC498" s="66"/>
      <c r="AD498" s="66"/>
      <c r="AE498" s="66"/>
      <c r="AF498" s="66"/>
      <c r="AG498" s="66"/>
      <c r="AH498" s="66"/>
    </row>
    <row r="499" spans="1:34" ht="15.75" customHeight="1">
      <c r="A499" s="64"/>
      <c r="B499" s="64"/>
      <c r="C499" s="64"/>
      <c r="D499" s="64"/>
      <c r="E499" s="65"/>
      <c r="F499" s="65"/>
      <c r="G499" s="64"/>
      <c r="H499" s="64"/>
      <c r="I499" s="64"/>
      <c r="J499" s="68"/>
      <c r="K499" s="64"/>
      <c r="L499" s="70"/>
      <c r="M499" s="64"/>
      <c r="N499" s="64"/>
      <c r="O499" s="64"/>
      <c r="P499" s="64"/>
      <c r="Q499" s="64"/>
      <c r="R499" s="64"/>
      <c r="S499" s="66"/>
      <c r="T499" s="488"/>
      <c r="U499" s="66"/>
      <c r="V499" s="66"/>
      <c r="W499" s="66"/>
      <c r="X499" s="66"/>
      <c r="Y499" s="66"/>
      <c r="Z499" s="66"/>
      <c r="AA499" s="66"/>
      <c r="AB499" s="66"/>
      <c r="AC499" s="66"/>
      <c r="AD499" s="66"/>
      <c r="AE499" s="66"/>
      <c r="AF499" s="66"/>
      <c r="AG499" s="66"/>
      <c r="AH499" s="66"/>
    </row>
    <row r="500" spans="1:34" ht="15.75" customHeight="1">
      <c r="A500" s="64"/>
      <c r="B500" s="64"/>
      <c r="C500" s="64"/>
      <c r="D500" s="64"/>
      <c r="E500" s="65"/>
      <c r="F500" s="65"/>
      <c r="G500" s="64"/>
      <c r="H500" s="64"/>
      <c r="I500" s="64"/>
      <c r="J500" s="68"/>
      <c r="K500" s="64"/>
      <c r="L500" s="70"/>
      <c r="M500" s="64"/>
      <c r="N500" s="64"/>
      <c r="O500" s="64"/>
      <c r="P500" s="64"/>
      <c r="Q500" s="64"/>
      <c r="R500" s="64"/>
      <c r="S500" s="66"/>
      <c r="T500" s="488"/>
      <c r="U500" s="66"/>
      <c r="V500" s="66"/>
      <c r="W500" s="66"/>
      <c r="X500" s="66"/>
      <c r="Y500" s="66"/>
      <c r="Z500" s="66"/>
      <c r="AA500" s="66"/>
      <c r="AB500" s="66"/>
      <c r="AC500" s="66"/>
      <c r="AD500" s="66"/>
      <c r="AE500" s="66"/>
      <c r="AF500" s="66"/>
      <c r="AG500" s="66"/>
      <c r="AH500" s="66"/>
    </row>
    <row r="501" spans="1:34" ht="15.75" customHeight="1">
      <c r="A501" s="64"/>
      <c r="B501" s="64"/>
      <c r="C501" s="64"/>
      <c r="D501" s="64"/>
      <c r="E501" s="65"/>
      <c r="F501" s="65"/>
      <c r="G501" s="64"/>
      <c r="H501" s="64"/>
      <c r="I501" s="64"/>
      <c r="J501" s="68"/>
      <c r="K501" s="64"/>
      <c r="L501" s="70"/>
      <c r="M501" s="64"/>
      <c r="N501" s="64"/>
      <c r="O501" s="64"/>
      <c r="P501" s="64"/>
      <c r="Q501" s="64"/>
      <c r="R501" s="64"/>
      <c r="S501" s="66"/>
      <c r="T501" s="488"/>
      <c r="U501" s="66"/>
      <c r="V501" s="66"/>
      <c r="W501" s="66"/>
      <c r="X501" s="66"/>
      <c r="Y501" s="66"/>
      <c r="Z501" s="66"/>
      <c r="AA501" s="66"/>
      <c r="AB501" s="66"/>
      <c r="AC501" s="66"/>
      <c r="AD501" s="66"/>
      <c r="AE501" s="66"/>
      <c r="AF501" s="66"/>
      <c r="AG501" s="66"/>
      <c r="AH501" s="66"/>
    </row>
    <row r="502" spans="1:34" ht="15.75" customHeight="1">
      <c r="A502" s="64"/>
      <c r="B502" s="64"/>
      <c r="C502" s="64"/>
      <c r="D502" s="64"/>
      <c r="E502" s="65"/>
      <c r="F502" s="65"/>
      <c r="G502" s="64"/>
      <c r="H502" s="64"/>
      <c r="I502" s="64"/>
      <c r="J502" s="68"/>
      <c r="K502" s="64"/>
      <c r="L502" s="70"/>
      <c r="M502" s="64"/>
      <c r="N502" s="64"/>
      <c r="O502" s="64"/>
      <c r="P502" s="64"/>
      <c r="Q502" s="64"/>
      <c r="R502" s="64"/>
      <c r="S502" s="66"/>
      <c r="T502" s="488"/>
      <c r="U502" s="66"/>
      <c r="V502" s="66"/>
      <c r="W502" s="66"/>
      <c r="X502" s="66"/>
      <c r="Y502" s="66"/>
      <c r="Z502" s="66"/>
      <c r="AA502" s="66"/>
      <c r="AB502" s="66"/>
      <c r="AC502" s="66"/>
      <c r="AD502" s="66"/>
      <c r="AE502" s="66"/>
      <c r="AF502" s="66"/>
      <c r="AG502" s="66"/>
      <c r="AH502" s="66"/>
    </row>
    <row r="503" spans="1:34" ht="15.75" customHeight="1">
      <c r="A503" s="64"/>
      <c r="B503" s="64"/>
      <c r="C503" s="64"/>
      <c r="D503" s="64"/>
      <c r="E503" s="65"/>
      <c r="F503" s="65"/>
      <c r="G503" s="64"/>
      <c r="H503" s="64"/>
      <c r="I503" s="64"/>
      <c r="J503" s="68"/>
      <c r="K503" s="64"/>
      <c r="L503" s="70"/>
      <c r="M503" s="64"/>
      <c r="N503" s="64"/>
      <c r="O503" s="64"/>
      <c r="P503" s="64"/>
      <c r="Q503" s="64"/>
      <c r="R503" s="64"/>
      <c r="S503" s="66"/>
      <c r="T503" s="488"/>
      <c r="U503" s="66"/>
      <c r="V503" s="66"/>
      <c r="W503" s="66"/>
      <c r="X503" s="66"/>
      <c r="Y503" s="66"/>
      <c r="Z503" s="66"/>
      <c r="AA503" s="66"/>
      <c r="AB503" s="66"/>
      <c r="AC503" s="66"/>
      <c r="AD503" s="66"/>
      <c r="AE503" s="66"/>
      <c r="AF503" s="66"/>
      <c r="AG503" s="66"/>
      <c r="AH503" s="66"/>
    </row>
    <row r="504" spans="1:34" ht="15.75" customHeight="1">
      <c r="A504" s="64"/>
      <c r="B504" s="64"/>
      <c r="C504" s="64"/>
      <c r="D504" s="64"/>
      <c r="E504" s="65"/>
      <c r="F504" s="65"/>
      <c r="G504" s="64"/>
      <c r="H504" s="64"/>
      <c r="I504" s="64"/>
      <c r="J504" s="68"/>
      <c r="K504" s="64"/>
      <c r="L504" s="70"/>
      <c r="M504" s="64"/>
      <c r="N504" s="64"/>
      <c r="O504" s="64"/>
      <c r="P504" s="64"/>
      <c r="Q504" s="64"/>
      <c r="R504" s="64"/>
      <c r="S504" s="66"/>
      <c r="T504" s="488"/>
      <c r="U504" s="66"/>
      <c r="V504" s="66"/>
      <c r="W504" s="66"/>
      <c r="X504" s="66"/>
      <c r="Y504" s="66"/>
      <c r="Z504" s="66"/>
      <c r="AA504" s="66"/>
      <c r="AB504" s="66"/>
      <c r="AC504" s="66"/>
      <c r="AD504" s="66"/>
      <c r="AE504" s="66"/>
      <c r="AF504" s="66"/>
      <c r="AG504" s="66"/>
      <c r="AH504" s="66"/>
    </row>
    <row r="505" spans="1:34" ht="15.75" customHeight="1">
      <c r="A505" s="64"/>
      <c r="B505" s="64"/>
      <c r="C505" s="64"/>
      <c r="D505" s="64"/>
      <c r="E505" s="65"/>
      <c r="F505" s="65"/>
      <c r="G505" s="64"/>
      <c r="H505" s="64"/>
      <c r="I505" s="64"/>
      <c r="J505" s="68"/>
      <c r="K505" s="64"/>
      <c r="L505" s="70"/>
      <c r="M505" s="64"/>
      <c r="N505" s="64"/>
      <c r="O505" s="64"/>
      <c r="P505" s="64"/>
      <c r="Q505" s="64"/>
      <c r="R505" s="64"/>
      <c r="S505" s="66"/>
      <c r="T505" s="488"/>
      <c r="U505" s="66"/>
      <c r="V505" s="66"/>
      <c r="W505" s="66"/>
      <c r="X505" s="66"/>
      <c r="Y505" s="66"/>
      <c r="Z505" s="66"/>
      <c r="AA505" s="66"/>
      <c r="AB505" s="66"/>
      <c r="AC505" s="66"/>
      <c r="AD505" s="66"/>
      <c r="AE505" s="66"/>
      <c r="AF505" s="66"/>
      <c r="AG505" s="66"/>
      <c r="AH505" s="66"/>
    </row>
    <row r="506" spans="1:34" ht="15.75" customHeight="1">
      <c r="A506" s="64"/>
      <c r="B506" s="64"/>
      <c r="C506" s="64"/>
      <c r="D506" s="64"/>
      <c r="E506" s="65"/>
      <c r="F506" s="65"/>
      <c r="G506" s="64"/>
      <c r="H506" s="64"/>
      <c r="I506" s="64"/>
      <c r="J506" s="68"/>
      <c r="K506" s="64"/>
      <c r="L506" s="70"/>
      <c r="M506" s="64"/>
      <c r="N506" s="64"/>
      <c r="O506" s="64"/>
      <c r="P506" s="64"/>
      <c r="Q506" s="64"/>
      <c r="R506" s="64"/>
      <c r="S506" s="66"/>
      <c r="T506" s="488"/>
      <c r="U506" s="66"/>
      <c r="V506" s="66"/>
      <c r="W506" s="66"/>
      <c r="X506" s="66"/>
      <c r="Y506" s="66"/>
      <c r="Z506" s="66"/>
      <c r="AA506" s="66"/>
      <c r="AB506" s="66"/>
      <c r="AC506" s="66"/>
      <c r="AD506" s="66"/>
      <c r="AE506" s="66"/>
      <c r="AF506" s="66"/>
      <c r="AG506" s="66"/>
      <c r="AH506" s="66"/>
    </row>
    <row r="507" spans="1:34" ht="15.75" customHeight="1">
      <c r="A507" s="64"/>
      <c r="B507" s="64"/>
      <c r="C507" s="64"/>
      <c r="D507" s="64"/>
      <c r="E507" s="65"/>
      <c r="F507" s="65"/>
      <c r="G507" s="64"/>
      <c r="H507" s="64"/>
      <c r="I507" s="64"/>
      <c r="J507" s="68"/>
      <c r="K507" s="64"/>
      <c r="L507" s="70"/>
      <c r="M507" s="64"/>
      <c r="N507" s="64"/>
      <c r="O507" s="64"/>
      <c r="P507" s="64"/>
      <c r="Q507" s="64"/>
      <c r="R507" s="64"/>
      <c r="S507" s="66"/>
      <c r="T507" s="488"/>
      <c r="U507" s="66"/>
      <c r="V507" s="66"/>
      <c r="W507" s="66"/>
      <c r="X507" s="66"/>
      <c r="Y507" s="66"/>
      <c r="Z507" s="66"/>
      <c r="AA507" s="66"/>
      <c r="AB507" s="66"/>
      <c r="AC507" s="66"/>
      <c r="AD507" s="66"/>
      <c r="AE507" s="66"/>
      <c r="AF507" s="66"/>
      <c r="AG507" s="66"/>
      <c r="AH507" s="66"/>
    </row>
    <row r="508" spans="1:34" ht="15.75" customHeight="1">
      <c r="A508" s="64"/>
      <c r="B508" s="64"/>
      <c r="C508" s="64"/>
      <c r="D508" s="64"/>
      <c r="E508" s="65"/>
      <c r="F508" s="65"/>
      <c r="G508" s="64"/>
      <c r="H508" s="64"/>
      <c r="I508" s="64"/>
      <c r="J508" s="68"/>
      <c r="K508" s="64"/>
      <c r="L508" s="70"/>
      <c r="M508" s="64"/>
      <c r="N508" s="64"/>
      <c r="O508" s="64"/>
      <c r="P508" s="64"/>
      <c r="Q508" s="64"/>
      <c r="R508" s="64"/>
      <c r="S508" s="66"/>
      <c r="T508" s="488"/>
      <c r="U508" s="66"/>
      <c r="V508" s="66"/>
      <c r="W508" s="66"/>
      <c r="X508" s="66"/>
      <c r="Y508" s="66"/>
      <c r="Z508" s="66"/>
      <c r="AA508" s="66"/>
      <c r="AB508" s="66"/>
      <c r="AC508" s="66"/>
      <c r="AD508" s="66"/>
      <c r="AE508" s="66"/>
      <c r="AF508" s="66"/>
      <c r="AG508" s="66"/>
      <c r="AH508" s="66"/>
    </row>
    <row r="509" spans="1:34" ht="15.75" customHeight="1">
      <c r="A509" s="64"/>
      <c r="B509" s="64"/>
      <c r="C509" s="64"/>
      <c r="D509" s="64"/>
      <c r="E509" s="65"/>
      <c r="F509" s="65"/>
      <c r="G509" s="64"/>
      <c r="H509" s="64"/>
      <c r="I509" s="64"/>
      <c r="J509" s="68"/>
      <c r="K509" s="64"/>
      <c r="L509" s="70"/>
      <c r="M509" s="64"/>
      <c r="N509" s="64"/>
      <c r="O509" s="64"/>
      <c r="P509" s="64"/>
      <c r="Q509" s="64"/>
      <c r="R509" s="64"/>
      <c r="S509" s="66"/>
      <c r="T509" s="488"/>
      <c r="U509" s="66"/>
      <c r="V509" s="66"/>
      <c r="W509" s="66"/>
      <c r="X509" s="66"/>
      <c r="Y509" s="66"/>
      <c r="Z509" s="66"/>
      <c r="AA509" s="66"/>
      <c r="AB509" s="66"/>
      <c r="AC509" s="66"/>
      <c r="AD509" s="66"/>
      <c r="AE509" s="66"/>
      <c r="AF509" s="66"/>
      <c r="AG509" s="66"/>
      <c r="AH509" s="66"/>
    </row>
    <row r="510" spans="1:34" ht="15.75" customHeight="1">
      <c r="A510" s="64"/>
      <c r="B510" s="64"/>
      <c r="C510" s="64"/>
      <c r="D510" s="64"/>
      <c r="E510" s="65"/>
      <c r="F510" s="65"/>
      <c r="G510" s="64"/>
      <c r="H510" s="64"/>
      <c r="I510" s="64"/>
      <c r="J510" s="68"/>
      <c r="K510" s="64"/>
      <c r="L510" s="70"/>
      <c r="M510" s="64"/>
      <c r="N510" s="64"/>
      <c r="O510" s="64"/>
      <c r="P510" s="64"/>
      <c r="Q510" s="64"/>
      <c r="R510" s="64"/>
      <c r="S510" s="66"/>
      <c r="T510" s="488"/>
      <c r="U510" s="66"/>
      <c r="V510" s="66"/>
      <c r="W510" s="66"/>
      <c r="X510" s="66"/>
      <c r="Y510" s="66"/>
      <c r="Z510" s="66"/>
      <c r="AA510" s="66"/>
      <c r="AB510" s="66"/>
      <c r="AC510" s="66"/>
      <c r="AD510" s="66"/>
      <c r="AE510" s="66"/>
      <c r="AF510" s="66"/>
      <c r="AG510" s="66"/>
      <c r="AH510" s="66"/>
    </row>
    <row r="511" spans="1:34" ht="15.75" customHeight="1">
      <c r="A511" s="64"/>
      <c r="B511" s="64"/>
      <c r="C511" s="64"/>
      <c r="D511" s="64"/>
      <c r="E511" s="65"/>
      <c r="F511" s="65"/>
      <c r="G511" s="64"/>
      <c r="H511" s="64"/>
      <c r="I511" s="64"/>
      <c r="J511" s="68"/>
      <c r="K511" s="64"/>
      <c r="L511" s="70"/>
      <c r="M511" s="64"/>
      <c r="N511" s="64"/>
      <c r="O511" s="64"/>
      <c r="P511" s="64"/>
      <c r="Q511" s="64"/>
      <c r="R511" s="64"/>
      <c r="S511" s="66"/>
      <c r="T511" s="488"/>
      <c r="U511" s="66"/>
      <c r="V511" s="66"/>
      <c r="W511" s="66"/>
      <c r="X511" s="66"/>
      <c r="Y511" s="66"/>
      <c r="Z511" s="66"/>
      <c r="AA511" s="66"/>
      <c r="AB511" s="66"/>
      <c r="AC511" s="66"/>
      <c r="AD511" s="66"/>
      <c r="AE511" s="66"/>
      <c r="AF511" s="66"/>
      <c r="AG511" s="66"/>
      <c r="AH511" s="66"/>
    </row>
    <row r="512" spans="1:34" ht="15.75" customHeight="1">
      <c r="A512" s="64"/>
      <c r="B512" s="64"/>
      <c r="C512" s="64"/>
      <c r="D512" s="64"/>
      <c r="E512" s="65"/>
      <c r="F512" s="65"/>
      <c r="G512" s="64"/>
      <c r="H512" s="64"/>
      <c r="I512" s="64"/>
      <c r="J512" s="68"/>
      <c r="K512" s="64"/>
      <c r="L512" s="70"/>
      <c r="M512" s="64"/>
      <c r="N512" s="64"/>
      <c r="O512" s="64"/>
      <c r="P512" s="64"/>
      <c r="Q512" s="64"/>
      <c r="R512" s="64"/>
      <c r="S512" s="66"/>
      <c r="T512" s="488"/>
      <c r="U512" s="66"/>
      <c r="V512" s="66"/>
      <c r="W512" s="66"/>
      <c r="X512" s="66"/>
      <c r="Y512" s="66"/>
      <c r="Z512" s="66"/>
      <c r="AA512" s="66"/>
      <c r="AB512" s="66"/>
      <c r="AC512" s="66"/>
      <c r="AD512" s="66"/>
      <c r="AE512" s="66"/>
      <c r="AF512" s="66"/>
      <c r="AG512" s="66"/>
      <c r="AH512" s="66"/>
    </row>
    <row r="513" spans="1:34" ht="15.75" customHeight="1">
      <c r="A513" s="64"/>
      <c r="B513" s="64"/>
      <c r="C513" s="64"/>
      <c r="D513" s="64"/>
      <c r="E513" s="65"/>
      <c r="F513" s="65"/>
      <c r="G513" s="64"/>
      <c r="H513" s="64"/>
      <c r="I513" s="64"/>
      <c r="J513" s="68"/>
      <c r="K513" s="64"/>
      <c r="L513" s="70"/>
      <c r="M513" s="64"/>
      <c r="N513" s="64"/>
      <c r="O513" s="64"/>
      <c r="P513" s="64"/>
      <c r="Q513" s="64"/>
      <c r="R513" s="64"/>
      <c r="S513" s="66"/>
      <c r="T513" s="488"/>
      <c r="U513" s="66"/>
      <c r="V513" s="66"/>
      <c r="W513" s="66"/>
      <c r="X513" s="66"/>
      <c r="Y513" s="66"/>
      <c r="Z513" s="66"/>
      <c r="AA513" s="66"/>
      <c r="AB513" s="66"/>
      <c r="AC513" s="66"/>
      <c r="AD513" s="66"/>
      <c r="AE513" s="66"/>
      <c r="AF513" s="66"/>
      <c r="AG513" s="66"/>
      <c r="AH513" s="66"/>
    </row>
    <row r="514" spans="1:34" ht="15.75" customHeight="1">
      <c r="A514" s="64"/>
      <c r="B514" s="64"/>
      <c r="C514" s="64"/>
      <c r="D514" s="64"/>
      <c r="E514" s="65"/>
      <c r="F514" s="65"/>
      <c r="G514" s="64"/>
      <c r="H514" s="64"/>
      <c r="I514" s="64"/>
      <c r="J514" s="68"/>
      <c r="K514" s="64"/>
      <c r="L514" s="70"/>
      <c r="M514" s="64"/>
      <c r="N514" s="64"/>
      <c r="O514" s="64"/>
      <c r="P514" s="64"/>
      <c r="Q514" s="64"/>
      <c r="R514" s="64"/>
      <c r="S514" s="66"/>
      <c r="T514" s="488"/>
      <c r="U514" s="66"/>
      <c r="V514" s="66"/>
      <c r="W514" s="66"/>
      <c r="X514" s="66"/>
      <c r="Y514" s="66"/>
      <c r="Z514" s="66"/>
      <c r="AA514" s="66"/>
      <c r="AB514" s="66"/>
      <c r="AC514" s="66"/>
      <c r="AD514" s="66"/>
      <c r="AE514" s="66"/>
      <c r="AF514" s="66"/>
      <c r="AG514" s="66"/>
      <c r="AH514" s="66"/>
    </row>
    <row r="515" spans="1:34" ht="15.75" customHeight="1">
      <c r="A515" s="64"/>
      <c r="B515" s="64"/>
      <c r="C515" s="64"/>
      <c r="D515" s="64"/>
      <c r="E515" s="65"/>
      <c r="F515" s="65"/>
      <c r="G515" s="64"/>
      <c r="H515" s="64"/>
      <c r="I515" s="64"/>
      <c r="J515" s="68"/>
      <c r="K515" s="64"/>
      <c r="L515" s="70"/>
      <c r="M515" s="64"/>
      <c r="N515" s="64"/>
      <c r="O515" s="64"/>
      <c r="P515" s="64"/>
      <c r="Q515" s="64"/>
      <c r="R515" s="64"/>
      <c r="S515" s="66"/>
      <c r="T515" s="488"/>
      <c r="U515" s="66"/>
      <c r="V515" s="66"/>
      <c r="W515" s="66"/>
      <c r="X515" s="66"/>
      <c r="Y515" s="66"/>
      <c r="Z515" s="66"/>
      <c r="AA515" s="66"/>
      <c r="AB515" s="66"/>
      <c r="AC515" s="66"/>
      <c r="AD515" s="66"/>
      <c r="AE515" s="66"/>
      <c r="AF515" s="66"/>
      <c r="AG515" s="66"/>
      <c r="AH515" s="66"/>
    </row>
    <row r="516" spans="1:34" ht="15.75" customHeight="1">
      <c r="A516" s="64"/>
      <c r="B516" s="64"/>
      <c r="C516" s="64"/>
      <c r="D516" s="64"/>
      <c r="E516" s="65"/>
      <c r="F516" s="65"/>
      <c r="G516" s="64"/>
      <c r="H516" s="64"/>
      <c r="I516" s="64"/>
      <c r="J516" s="68"/>
      <c r="K516" s="64"/>
      <c r="L516" s="70"/>
      <c r="M516" s="64"/>
      <c r="N516" s="64"/>
      <c r="O516" s="64"/>
      <c r="P516" s="64"/>
      <c r="Q516" s="64"/>
      <c r="R516" s="64"/>
      <c r="S516" s="66"/>
      <c r="T516" s="488"/>
      <c r="U516" s="66"/>
      <c r="V516" s="66"/>
      <c r="W516" s="66"/>
      <c r="X516" s="66"/>
      <c r="Y516" s="66"/>
      <c r="Z516" s="66"/>
      <c r="AA516" s="66"/>
      <c r="AB516" s="66"/>
      <c r="AC516" s="66"/>
      <c r="AD516" s="66"/>
      <c r="AE516" s="66"/>
      <c r="AF516" s="66"/>
      <c r="AG516" s="66"/>
      <c r="AH516" s="66"/>
    </row>
    <row r="517" spans="1:34" ht="15.75" customHeight="1">
      <c r="A517" s="64"/>
      <c r="B517" s="64"/>
      <c r="C517" s="64"/>
      <c r="D517" s="64"/>
      <c r="E517" s="65"/>
      <c r="F517" s="65"/>
      <c r="G517" s="64"/>
      <c r="H517" s="64"/>
      <c r="I517" s="64"/>
      <c r="J517" s="68"/>
      <c r="K517" s="64"/>
      <c r="L517" s="70"/>
      <c r="M517" s="64"/>
      <c r="N517" s="64"/>
      <c r="O517" s="64"/>
      <c r="P517" s="64"/>
      <c r="Q517" s="64"/>
      <c r="R517" s="64"/>
      <c r="S517" s="66"/>
      <c r="T517" s="488"/>
      <c r="U517" s="66"/>
      <c r="V517" s="66"/>
      <c r="W517" s="66"/>
      <c r="X517" s="66"/>
      <c r="Y517" s="66"/>
      <c r="Z517" s="66"/>
      <c r="AA517" s="66"/>
      <c r="AB517" s="66"/>
      <c r="AC517" s="66"/>
      <c r="AD517" s="66"/>
      <c r="AE517" s="66"/>
      <c r="AF517" s="66"/>
      <c r="AG517" s="66"/>
      <c r="AH517" s="66"/>
    </row>
    <row r="518" spans="1:34" ht="15.75" customHeight="1">
      <c r="A518" s="64"/>
      <c r="B518" s="64"/>
      <c r="C518" s="64"/>
      <c r="D518" s="64"/>
      <c r="E518" s="65"/>
      <c r="F518" s="65"/>
      <c r="G518" s="64"/>
      <c r="H518" s="64"/>
      <c r="I518" s="64"/>
      <c r="J518" s="68"/>
      <c r="K518" s="64"/>
      <c r="L518" s="70"/>
      <c r="M518" s="64"/>
      <c r="N518" s="64"/>
      <c r="O518" s="64"/>
      <c r="P518" s="64"/>
      <c r="Q518" s="64"/>
      <c r="R518" s="64"/>
      <c r="S518" s="66"/>
      <c r="T518" s="488"/>
      <c r="U518" s="66"/>
      <c r="V518" s="66"/>
      <c r="W518" s="66"/>
      <c r="X518" s="66"/>
      <c r="Y518" s="66"/>
      <c r="Z518" s="66"/>
      <c r="AA518" s="66"/>
      <c r="AB518" s="66"/>
      <c r="AC518" s="66"/>
      <c r="AD518" s="66"/>
      <c r="AE518" s="66"/>
      <c r="AF518" s="66"/>
      <c r="AG518" s="66"/>
      <c r="AH518" s="66"/>
    </row>
    <row r="519" spans="1:34" ht="15.75" customHeight="1">
      <c r="A519" s="64"/>
      <c r="B519" s="64"/>
      <c r="C519" s="64"/>
      <c r="D519" s="64"/>
      <c r="E519" s="65"/>
      <c r="F519" s="65"/>
      <c r="G519" s="64"/>
      <c r="H519" s="64"/>
      <c r="I519" s="64"/>
      <c r="J519" s="68"/>
      <c r="K519" s="64"/>
      <c r="L519" s="70"/>
      <c r="M519" s="64"/>
      <c r="N519" s="64"/>
      <c r="O519" s="64"/>
      <c r="P519" s="64"/>
      <c r="Q519" s="64"/>
      <c r="R519" s="64"/>
      <c r="S519" s="66"/>
      <c r="T519" s="488"/>
      <c r="U519" s="66"/>
      <c r="V519" s="66"/>
      <c r="W519" s="66"/>
      <c r="X519" s="66"/>
      <c r="Y519" s="66"/>
      <c r="Z519" s="66"/>
      <c r="AA519" s="66"/>
      <c r="AB519" s="66"/>
      <c r="AC519" s="66"/>
      <c r="AD519" s="66"/>
      <c r="AE519" s="66"/>
      <c r="AF519" s="66"/>
      <c r="AG519" s="66"/>
      <c r="AH519" s="66"/>
    </row>
    <row r="520" spans="1:34" ht="15.75" customHeight="1">
      <c r="A520" s="64"/>
      <c r="B520" s="64"/>
      <c r="C520" s="64"/>
      <c r="D520" s="64"/>
      <c r="E520" s="65"/>
      <c r="F520" s="65"/>
      <c r="G520" s="64"/>
      <c r="H520" s="64"/>
      <c r="I520" s="64"/>
      <c r="J520" s="68"/>
      <c r="K520" s="64"/>
      <c r="L520" s="70"/>
      <c r="M520" s="64"/>
      <c r="N520" s="64"/>
      <c r="O520" s="64"/>
      <c r="P520" s="64"/>
      <c r="Q520" s="64"/>
      <c r="R520" s="64"/>
      <c r="S520" s="66"/>
      <c r="T520" s="488"/>
      <c r="U520" s="66"/>
      <c r="V520" s="66"/>
      <c r="W520" s="66"/>
      <c r="X520" s="66"/>
      <c r="Y520" s="66"/>
      <c r="Z520" s="66"/>
      <c r="AA520" s="66"/>
      <c r="AB520" s="66"/>
      <c r="AC520" s="66"/>
      <c r="AD520" s="66"/>
      <c r="AE520" s="66"/>
      <c r="AF520" s="66"/>
      <c r="AG520" s="66"/>
      <c r="AH520" s="66"/>
    </row>
    <row r="521" spans="1:34" ht="15.75" customHeight="1">
      <c r="A521" s="64"/>
      <c r="B521" s="64"/>
      <c r="C521" s="64"/>
      <c r="D521" s="64"/>
      <c r="E521" s="65"/>
      <c r="F521" s="65"/>
      <c r="G521" s="64"/>
      <c r="H521" s="64"/>
      <c r="I521" s="64"/>
      <c r="J521" s="68"/>
      <c r="K521" s="64"/>
      <c r="L521" s="70"/>
      <c r="M521" s="64"/>
      <c r="N521" s="64"/>
      <c r="O521" s="64"/>
      <c r="P521" s="64"/>
      <c r="Q521" s="64"/>
      <c r="R521" s="64"/>
      <c r="S521" s="66"/>
      <c r="T521" s="488"/>
      <c r="U521" s="66"/>
      <c r="V521" s="66"/>
      <c r="W521" s="66"/>
      <c r="X521" s="66"/>
      <c r="Y521" s="66"/>
      <c r="Z521" s="66"/>
      <c r="AA521" s="66"/>
      <c r="AB521" s="66"/>
      <c r="AC521" s="66"/>
      <c r="AD521" s="66"/>
      <c r="AE521" s="66"/>
      <c r="AF521" s="66"/>
      <c r="AG521" s="66"/>
      <c r="AH521" s="66"/>
    </row>
    <row r="522" spans="1:34" ht="15.75" customHeight="1">
      <c r="A522" s="64"/>
      <c r="B522" s="64"/>
      <c r="C522" s="64"/>
      <c r="D522" s="64"/>
      <c r="E522" s="65"/>
      <c r="F522" s="65"/>
      <c r="G522" s="64"/>
      <c r="H522" s="64"/>
      <c r="I522" s="64"/>
      <c r="J522" s="68"/>
      <c r="K522" s="64"/>
      <c r="L522" s="70"/>
      <c r="M522" s="64"/>
      <c r="N522" s="64"/>
      <c r="O522" s="64"/>
      <c r="P522" s="64"/>
      <c r="Q522" s="64"/>
      <c r="R522" s="64"/>
      <c r="S522" s="66"/>
      <c r="T522" s="488"/>
      <c r="U522" s="66"/>
      <c r="V522" s="66"/>
      <c r="W522" s="66"/>
      <c r="X522" s="66"/>
      <c r="Y522" s="66"/>
      <c r="Z522" s="66"/>
      <c r="AA522" s="66"/>
      <c r="AB522" s="66"/>
      <c r="AC522" s="66"/>
      <c r="AD522" s="66"/>
      <c r="AE522" s="66"/>
      <c r="AF522" s="66"/>
      <c r="AG522" s="66"/>
      <c r="AH522" s="66"/>
    </row>
    <row r="523" spans="1:34" ht="15.75" customHeight="1">
      <c r="A523" s="64"/>
      <c r="B523" s="64"/>
      <c r="C523" s="64"/>
      <c r="D523" s="64"/>
      <c r="E523" s="65"/>
      <c r="F523" s="65"/>
      <c r="G523" s="64"/>
      <c r="H523" s="64"/>
      <c r="I523" s="64"/>
      <c r="J523" s="68"/>
      <c r="K523" s="64"/>
      <c r="L523" s="70"/>
      <c r="M523" s="64"/>
      <c r="N523" s="64"/>
      <c r="O523" s="64"/>
      <c r="P523" s="64"/>
      <c r="Q523" s="64"/>
      <c r="R523" s="64"/>
      <c r="S523" s="66"/>
      <c r="T523" s="488"/>
      <c r="U523" s="66"/>
      <c r="V523" s="66"/>
      <c r="W523" s="66"/>
      <c r="X523" s="66"/>
      <c r="Y523" s="66"/>
      <c r="Z523" s="66"/>
      <c r="AA523" s="66"/>
      <c r="AB523" s="66"/>
      <c r="AC523" s="66"/>
      <c r="AD523" s="66"/>
      <c r="AE523" s="66"/>
      <c r="AF523" s="66"/>
      <c r="AG523" s="66"/>
      <c r="AH523" s="66"/>
    </row>
    <row r="524" spans="1:34" ht="15.75" customHeight="1">
      <c r="A524" s="64"/>
      <c r="B524" s="64"/>
      <c r="C524" s="64"/>
      <c r="D524" s="64"/>
      <c r="E524" s="65"/>
      <c r="F524" s="65"/>
      <c r="G524" s="64"/>
      <c r="H524" s="64"/>
      <c r="I524" s="64"/>
      <c r="J524" s="68"/>
      <c r="K524" s="64"/>
      <c r="L524" s="70"/>
      <c r="M524" s="64"/>
      <c r="N524" s="64"/>
      <c r="O524" s="64"/>
      <c r="P524" s="64"/>
      <c r="Q524" s="64"/>
      <c r="R524" s="64"/>
      <c r="S524" s="66"/>
      <c r="T524" s="488"/>
      <c r="U524" s="66"/>
      <c r="V524" s="66"/>
      <c r="W524" s="66"/>
      <c r="X524" s="66"/>
      <c r="Y524" s="66"/>
      <c r="Z524" s="66"/>
      <c r="AA524" s="66"/>
      <c r="AB524" s="66"/>
      <c r="AC524" s="66"/>
      <c r="AD524" s="66"/>
      <c r="AE524" s="66"/>
      <c r="AF524" s="66"/>
      <c r="AG524" s="66"/>
      <c r="AH524" s="66"/>
    </row>
    <row r="525" spans="1:34" ht="15.75" customHeight="1">
      <c r="A525" s="64"/>
      <c r="B525" s="64"/>
      <c r="C525" s="64"/>
      <c r="D525" s="64"/>
      <c r="E525" s="65"/>
      <c r="F525" s="65"/>
      <c r="G525" s="64"/>
      <c r="H525" s="64"/>
      <c r="I525" s="64"/>
      <c r="J525" s="68"/>
      <c r="K525" s="64"/>
      <c r="L525" s="70"/>
      <c r="M525" s="64"/>
      <c r="N525" s="64"/>
      <c r="O525" s="64"/>
      <c r="P525" s="64"/>
      <c r="Q525" s="64"/>
      <c r="R525" s="64"/>
      <c r="S525" s="66"/>
      <c r="T525" s="488"/>
      <c r="U525" s="66"/>
      <c r="V525" s="66"/>
      <c r="W525" s="66"/>
      <c r="X525" s="66"/>
      <c r="Y525" s="66"/>
      <c r="Z525" s="66"/>
      <c r="AA525" s="66"/>
      <c r="AB525" s="66"/>
      <c r="AC525" s="66"/>
      <c r="AD525" s="66"/>
      <c r="AE525" s="66"/>
      <c r="AF525" s="66"/>
      <c r="AG525" s="66"/>
      <c r="AH525" s="66"/>
    </row>
    <row r="526" spans="1:34" ht="15.75" customHeight="1">
      <c r="A526" s="64"/>
      <c r="B526" s="64"/>
      <c r="C526" s="64"/>
      <c r="D526" s="64"/>
      <c r="E526" s="65"/>
      <c r="F526" s="65"/>
      <c r="G526" s="64"/>
      <c r="H526" s="64"/>
      <c r="I526" s="64"/>
      <c r="J526" s="68"/>
      <c r="K526" s="64"/>
      <c r="L526" s="70"/>
      <c r="M526" s="64"/>
      <c r="N526" s="64"/>
      <c r="O526" s="64"/>
      <c r="P526" s="64"/>
      <c r="Q526" s="64"/>
      <c r="R526" s="64"/>
      <c r="S526" s="66"/>
      <c r="T526" s="488"/>
      <c r="U526" s="66"/>
      <c r="V526" s="66"/>
      <c r="W526" s="66"/>
      <c r="X526" s="66"/>
      <c r="Y526" s="66"/>
      <c r="Z526" s="66"/>
      <c r="AA526" s="66"/>
      <c r="AB526" s="66"/>
      <c r="AC526" s="66"/>
      <c r="AD526" s="66"/>
      <c r="AE526" s="66"/>
      <c r="AF526" s="66"/>
      <c r="AG526" s="66"/>
      <c r="AH526" s="66"/>
    </row>
    <row r="527" spans="1:34" ht="15.75" customHeight="1">
      <c r="A527" s="64"/>
      <c r="B527" s="64"/>
      <c r="C527" s="64"/>
      <c r="D527" s="64"/>
      <c r="E527" s="65"/>
      <c r="F527" s="65"/>
      <c r="G527" s="64"/>
      <c r="H527" s="64"/>
      <c r="I527" s="64"/>
      <c r="J527" s="68"/>
      <c r="K527" s="64"/>
      <c r="L527" s="70"/>
      <c r="M527" s="64"/>
      <c r="N527" s="64"/>
      <c r="O527" s="64"/>
      <c r="P527" s="64"/>
      <c r="Q527" s="64"/>
      <c r="R527" s="64"/>
      <c r="S527" s="66"/>
      <c r="T527" s="488"/>
      <c r="U527" s="66"/>
      <c r="V527" s="66"/>
      <c r="W527" s="66"/>
      <c r="X527" s="66"/>
      <c r="Y527" s="66"/>
      <c r="Z527" s="66"/>
      <c r="AA527" s="66"/>
      <c r="AB527" s="66"/>
      <c r="AC527" s="66"/>
      <c r="AD527" s="66"/>
      <c r="AE527" s="66"/>
      <c r="AF527" s="66"/>
      <c r="AG527" s="66"/>
      <c r="AH527" s="66"/>
    </row>
    <row r="528" spans="1:34" ht="15.75" customHeight="1">
      <c r="A528" s="64"/>
      <c r="B528" s="64"/>
      <c r="C528" s="64"/>
      <c r="D528" s="64"/>
      <c r="E528" s="65"/>
      <c r="F528" s="65"/>
      <c r="G528" s="64"/>
      <c r="H528" s="64"/>
      <c r="I528" s="64"/>
      <c r="J528" s="68"/>
      <c r="K528" s="64"/>
      <c r="L528" s="70"/>
      <c r="M528" s="64"/>
      <c r="N528" s="64"/>
      <c r="O528" s="64"/>
      <c r="P528" s="64"/>
      <c r="Q528" s="64"/>
      <c r="R528" s="64"/>
      <c r="S528" s="66"/>
      <c r="T528" s="488"/>
      <c r="U528" s="66"/>
      <c r="V528" s="66"/>
      <c r="W528" s="66"/>
      <c r="X528" s="66"/>
      <c r="Y528" s="66"/>
      <c r="Z528" s="66"/>
      <c r="AA528" s="66"/>
      <c r="AB528" s="66"/>
      <c r="AC528" s="66"/>
      <c r="AD528" s="66"/>
      <c r="AE528" s="66"/>
      <c r="AF528" s="66"/>
      <c r="AG528" s="66"/>
      <c r="AH528" s="66"/>
    </row>
    <row r="529" spans="1:34" ht="15.75" customHeight="1">
      <c r="A529" s="64"/>
      <c r="B529" s="64"/>
      <c r="C529" s="64"/>
      <c r="D529" s="64"/>
      <c r="E529" s="65"/>
      <c r="F529" s="65"/>
      <c r="G529" s="64"/>
      <c r="H529" s="64"/>
      <c r="I529" s="64"/>
      <c r="J529" s="68"/>
      <c r="K529" s="64"/>
      <c r="L529" s="70"/>
      <c r="M529" s="64"/>
      <c r="N529" s="64"/>
      <c r="O529" s="64"/>
      <c r="P529" s="64"/>
      <c r="Q529" s="64"/>
      <c r="R529" s="64"/>
      <c r="S529" s="66"/>
      <c r="T529" s="488"/>
      <c r="U529" s="66"/>
      <c r="V529" s="66"/>
      <c r="W529" s="66"/>
      <c r="X529" s="66"/>
      <c r="Y529" s="66"/>
      <c r="Z529" s="66"/>
      <c r="AA529" s="66"/>
      <c r="AB529" s="66"/>
      <c r="AC529" s="66"/>
      <c r="AD529" s="66"/>
      <c r="AE529" s="66"/>
      <c r="AF529" s="66"/>
      <c r="AG529" s="66"/>
      <c r="AH529" s="66"/>
    </row>
    <row r="530" spans="1:34" ht="15.75" customHeight="1">
      <c r="A530" s="64"/>
      <c r="B530" s="64"/>
      <c r="C530" s="64"/>
      <c r="D530" s="64"/>
      <c r="E530" s="65"/>
      <c r="F530" s="65"/>
      <c r="G530" s="64"/>
      <c r="H530" s="64"/>
      <c r="I530" s="64"/>
      <c r="J530" s="68"/>
      <c r="K530" s="64"/>
      <c r="L530" s="70"/>
      <c r="M530" s="64"/>
      <c r="N530" s="64"/>
      <c r="O530" s="64"/>
      <c r="P530" s="64"/>
      <c r="Q530" s="64"/>
      <c r="R530" s="64"/>
      <c r="S530" s="66"/>
      <c r="T530" s="488"/>
      <c r="U530" s="66"/>
      <c r="V530" s="66"/>
      <c r="W530" s="66"/>
      <c r="X530" s="66"/>
      <c r="Y530" s="66"/>
      <c r="Z530" s="66"/>
      <c r="AA530" s="66"/>
      <c r="AB530" s="66"/>
      <c r="AC530" s="66"/>
      <c r="AD530" s="66"/>
      <c r="AE530" s="66"/>
      <c r="AF530" s="66"/>
      <c r="AG530" s="66"/>
      <c r="AH530" s="66"/>
    </row>
    <row r="531" spans="1:34" ht="15.75" customHeight="1">
      <c r="A531" s="64"/>
      <c r="B531" s="64"/>
      <c r="C531" s="64"/>
      <c r="D531" s="64"/>
      <c r="E531" s="65"/>
      <c r="F531" s="65"/>
      <c r="G531" s="64"/>
      <c r="H531" s="64"/>
      <c r="I531" s="64"/>
      <c r="J531" s="68"/>
      <c r="K531" s="64"/>
      <c r="L531" s="70"/>
      <c r="M531" s="64"/>
      <c r="N531" s="64"/>
      <c r="O531" s="64"/>
      <c r="P531" s="64"/>
      <c r="Q531" s="64"/>
      <c r="R531" s="64"/>
      <c r="S531" s="66"/>
      <c r="T531" s="488"/>
      <c r="U531" s="66"/>
      <c r="V531" s="66"/>
      <c r="W531" s="66"/>
      <c r="X531" s="66"/>
      <c r="Y531" s="66"/>
      <c r="Z531" s="66"/>
      <c r="AA531" s="66"/>
      <c r="AB531" s="66"/>
      <c r="AC531" s="66"/>
      <c r="AD531" s="66"/>
      <c r="AE531" s="66"/>
      <c r="AF531" s="66"/>
      <c r="AG531" s="66"/>
      <c r="AH531" s="66"/>
    </row>
    <row r="532" spans="1:34" ht="15.75" customHeight="1">
      <c r="A532" s="64"/>
      <c r="B532" s="64"/>
      <c r="C532" s="64"/>
      <c r="D532" s="64"/>
      <c r="E532" s="65"/>
      <c r="F532" s="65"/>
      <c r="G532" s="64"/>
      <c r="H532" s="64"/>
      <c r="I532" s="64"/>
      <c r="J532" s="68"/>
      <c r="K532" s="64"/>
      <c r="L532" s="70"/>
      <c r="M532" s="64"/>
      <c r="N532" s="64"/>
      <c r="O532" s="64"/>
      <c r="P532" s="64"/>
      <c r="Q532" s="64"/>
      <c r="R532" s="64"/>
      <c r="S532" s="66"/>
      <c r="T532" s="488"/>
      <c r="U532" s="66"/>
      <c r="V532" s="66"/>
      <c r="W532" s="66"/>
      <c r="X532" s="66"/>
      <c r="Y532" s="66"/>
      <c r="Z532" s="66"/>
      <c r="AA532" s="66"/>
      <c r="AB532" s="66"/>
      <c r="AC532" s="66"/>
      <c r="AD532" s="66"/>
      <c r="AE532" s="66"/>
      <c r="AF532" s="66"/>
      <c r="AG532" s="66"/>
      <c r="AH532" s="66"/>
    </row>
    <row r="533" spans="1:34" ht="15.75" customHeight="1">
      <c r="A533" s="64"/>
      <c r="B533" s="64"/>
      <c r="C533" s="64"/>
      <c r="D533" s="64"/>
      <c r="E533" s="65"/>
      <c r="F533" s="65"/>
      <c r="G533" s="64"/>
      <c r="H533" s="64"/>
      <c r="I533" s="64"/>
      <c r="J533" s="68"/>
      <c r="K533" s="64"/>
      <c r="L533" s="70"/>
      <c r="M533" s="64"/>
      <c r="N533" s="64"/>
      <c r="O533" s="64"/>
      <c r="P533" s="64"/>
      <c r="Q533" s="64"/>
      <c r="R533" s="64"/>
      <c r="S533" s="66"/>
      <c r="T533" s="488"/>
      <c r="U533" s="66"/>
      <c r="V533" s="66"/>
      <c r="W533" s="66"/>
      <c r="X533" s="66"/>
      <c r="Y533" s="66"/>
      <c r="Z533" s="66"/>
      <c r="AA533" s="66"/>
      <c r="AB533" s="66"/>
      <c r="AC533" s="66"/>
      <c r="AD533" s="66"/>
      <c r="AE533" s="66"/>
      <c r="AF533" s="66"/>
      <c r="AG533" s="66"/>
      <c r="AH533" s="66"/>
    </row>
    <row r="534" spans="1:34" ht="15.75" customHeight="1">
      <c r="A534" s="64"/>
      <c r="B534" s="64"/>
      <c r="C534" s="64"/>
      <c r="D534" s="64"/>
      <c r="E534" s="65"/>
      <c r="F534" s="65"/>
      <c r="G534" s="64"/>
      <c r="H534" s="64"/>
      <c r="I534" s="64"/>
      <c r="J534" s="68"/>
      <c r="K534" s="64"/>
      <c r="L534" s="70"/>
      <c r="M534" s="64"/>
      <c r="N534" s="64"/>
      <c r="O534" s="64"/>
      <c r="P534" s="64"/>
      <c r="Q534" s="64"/>
      <c r="R534" s="64"/>
      <c r="S534" s="66"/>
      <c r="T534" s="488"/>
      <c r="U534" s="66"/>
      <c r="V534" s="66"/>
      <c r="W534" s="66"/>
      <c r="X534" s="66"/>
      <c r="Y534" s="66"/>
      <c r="Z534" s="66"/>
      <c r="AA534" s="66"/>
      <c r="AB534" s="66"/>
      <c r="AC534" s="66"/>
      <c r="AD534" s="66"/>
      <c r="AE534" s="66"/>
      <c r="AF534" s="66"/>
      <c r="AG534" s="66"/>
      <c r="AH534" s="66"/>
    </row>
    <row r="535" spans="1:34" ht="15.75" customHeight="1">
      <c r="A535" s="64"/>
      <c r="B535" s="64"/>
      <c r="C535" s="64"/>
      <c r="D535" s="64"/>
      <c r="E535" s="65"/>
      <c r="F535" s="65"/>
      <c r="G535" s="64"/>
      <c r="H535" s="64"/>
      <c r="I535" s="64"/>
      <c r="J535" s="68"/>
      <c r="K535" s="64"/>
      <c r="L535" s="70"/>
      <c r="M535" s="64"/>
      <c r="N535" s="64"/>
      <c r="O535" s="64"/>
      <c r="P535" s="64"/>
      <c r="Q535" s="64"/>
      <c r="R535" s="64"/>
      <c r="S535" s="66"/>
      <c r="T535" s="488"/>
      <c r="U535" s="66"/>
      <c r="V535" s="66"/>
      <c r="W535" s="66"/>
      <c r="X535" s="66"/>
      <c r="Y535" s="66"/>
      <c r="Z535" s="66"/>
      <c r="AA535" s="66"/>
      <c r="AB535" s="66"/>
      <c r="AC535" s="66"/>
      <c r="AD535" s="66"/>
      <c r="AE535" s="66"/>
      <c r="AF535" s="66"/>
      <c r="AG535" s="66"/>
      <c r="AH535" s="66"/>
    </row>
    <row r="536" spans="1:34" ht="15.75" customHeight="1">
      <c r="A536" s="64"/>
      <c r="B536" s="64"/>
      <c r="C536" s="64"/>
      <c r="D536" s="64"/>
      <c r="E536" s="65"/>
      <c r="F536" s="65"/>
      <c r="G536" s="64"/>
      <c r="H536" s="64"/>
      <c r="I536" s="64"/>
      <c r="J536" s="68"/>
      <c r="K536" s="64"/>
      <c r="L536" s="70"/>
      <c r="M536" s="64"/>
      <c r="N536" s="64"/>
      <c r="O536" s="64"/>
      <c r="P536" s="64"/>
      <c r="Q536" s="64"/>
      <c r="R536" s="64"/>
      <c r="S536" s="66"/>
      <c r="T536" s="488"/>
      <c r="U536" s="66"/>
      <c r="V536" s="66"/>
      <c r="W536" s="66"/>
      <c r="X536" s="66"/>
      <c r="Y536" s="66"/>
      <c r="Z536" s="66"/>
      <c r="AA536" s="66"/>
      <c r="AB536" s="66"/>
      <c r="AC536" s="66"/>
      <c r="AD536" s="66"/>
      <c r="AE536" s="66"/>
      <c r="AF536" s="66"/>
      <c r="AG536" s="66"/>
      <c r="AH536" s="66"/>
    </row>
    <row r="537" spans="1:34" ht="15.75" customHeight="1">
      <c r="A537" s="64"/>
      <c r="B537" s="64"/>
      <c r="C537" s="64"/>
      <c r="D537" s="64"/>
      <c r="E537" s="65"/>
      <c r="F537" s="65"/>
      <c r="G537" s="64"/>
      <c r="H537" s="64"/>
      <c r="I537" s="64"/>
      <c r="J537" s="68"/>
      <c r="K537" s="64"/>
      <c r="L537" s="70"/>
      <c r="M537" s="64"/>
      <c r="N537" s="64"/>
      <c r="O537" s="64"/>
      <c r="P537" s="64"/>
      <c r="Q537" s="64"/>
      <c r="R537" s="64"/>
      <c r="S537" s="66"/>
      <c r="T537" s="488"/>
      <c r="U537" s="66"/>
      <c r="V537" s="66"/>
      <c r="W537" s="66"/>
      <c r="X537" s="66"/>
      <c r="Y537" s="66"/>
      <c r="Z537" s="66"/>
      <c r="AA537" s="66"/>
      <c r="AB537" s="66"/>
      <c r="AC537" s="66"/>
      <c r="AD537" s="66"/>
      <c r="AE537" s="66"/>
      <c r="AF537" s="66"/>
      <c r="AG537" s="66"/>
      <c r="AH537" s="66"/>
    </row>
    <row r="538" spans="1:34" ht="15.75" customHeight="1">
      <c r="A538" s="64"/>
      <c r="B538" s="64"/>
      <c r="C538" s="64"/>
      <c r="D538" s="64"/>
      <c r="E538" s="65"/>
      <c r="F538" s="65"/>
      <c r="G538" s="64"/>
      <c r="H538" s="64"/>
      <c r="I538" s="64"/>
      <c r="J538" s="68"/>
      <c r="K538" s="64"/>
      <c r="L538" s="70"/>
      <c r="M538" s="64"/>
      <c r="N538" s="64"/>
      <c r="O538" s="64"/>
      <c r="P538" s="64"/>
      <c r="Q538" s="64"/>
      <c r="R538" s="64"/>
      <c r="S538" s="66"/>
      <c r="T538" s="488"/>
      <c r="U538" s="66"/>
      <c r="V538" s="66"/>
      <c r="W538" s="66"/>
      <c r="X538" s="66"/>
      <c r="Y538" s="66"/>
      <c r="Z538" s="66"/>
      <c r="AA538" s="66"/>
      <c r="AB538" s="66"/>
      <c r="AC538" s="66"/>
      <c r="AD538" s="66"/>
      <c r="AE538" s="66"/>
      <c r="AF538" s="66"/>
      <c r="AG538" s="66"/>
      <c r="AH538" s="66"/>
    </row>
    <row r="539" spans="1:34" ht="15.75" customHeight="1">
      <c r="A539" s="64"/>
      <c r="B539" s="64"/>
      <c r="C539" s="64"/>
      <c r="D539" s="64"/>
      <c r="E539" s="65"/>
      <c r="F539" s="65"/>
      <c r="G539" s="64"/>
      <c r="H539" s="64"/>
      <c r="I539" s="64"/>
      <c r="J539" s="68"/>
      <c r="K539" s="64"/>
      <c r="L539" s="70"/>
      <c r="M539" s="64"/>
      <c r="N539" s="64"/>
      <c r="O539" s="64"/>
      <c r="P539" s="64"/>
      <c r="Q539" s="64"/>
      <c r="R539" s="64"/>
      <c r="S539" s="66"/>
      <c r="T539" s="488"/>
      <c r="U539" s="66"/>
      <c r="V539" s="66"/>
      <c r="W539" s="66"/>
      <c r="X539" s="66"/>
      <c r="Y539" s="66"/>
      <c r="Z539" s="66"/>
      <c r="AA539" s="66"/>
      <c r="AB539" s="66"/>
      <c r="AC539" s="66"/>
      <c r="AD539" s="66"/>
      <c r="AE539" s="66"/>
      <c r="AF539" s="66"/>
      <c r="AG539" s="66"/>
      <c r="AH539" s="66"/>
    </row>
    <row r="540" spans="1:34" ht="15.75" customHeight="1">
      <c r="A540" s="64"/>
      <c r="B540" s="64"/>
      <c r="C540" s="64"/>
      <c r="D540" s="64"/>
      <c r="E540" s="65"/>
      <c r="F540" s="65"/>
      <c r="G540" s="64"/>
      <c r="H540" s="64"/>
      <c r="I540" s="64"/>
      <c r="J540" s="68"/>
      <c r="K540" s="64"/>
      <c r="L540" s="70"/>
      <c r="M540" s="64"/>
      <c r="N540" s="64"/>
      <c r="O540" s="64"/>
      <c r="P540" s="64"/>
      <c r="Q540" s="64"/>
      <c r="R540" s="64"/>
      <c r="S540" s="66"/>
      <c r="T540" s="488"/>
      <c r="U540" s="66"/>
      <c r="V540" s="66"/>
      <c r="W540" s="66"/>
      <c r="X540" s="66"/>
      <c r="Y540" s="66"/>
      <c r="Z540" s="66"/>
      <c r="AA540" s="66"/>
      <c r="AB540" s="66"/>
      <c r="AC540" s="66"/>
      <c r="AD540" s="66"/>
      <c r="AE540" s="66"/>
      <c r="AF540" s="66"/>
      <c r="AG540" s="66"/>
      <c r="AH540" s="66"/>
    </row>
    <row r="541" spans="1:34" ht="15.75" customHeight="1">
      <c r="A541" s="64"/>
      <c r="B541" s="64"/>
      <c r="C541" s="64"/>
      <c r="D541" s="64"/>
      <c r="E541" s="65"/>
      <c r="F541" s="65"/>
      <c r="G541" s="64"/>
      <c r="H541" s="64"/>
      <c r="I541" s="64"/>
      <c r="J541" s="68"/>
      <c r="K541" s="64"/>
      <c r="L541" s="70"/>
      <c r="M541" s="64"/>
      <c r="N541" s="64"/>
      <c r="O541" s="64"/>
      <c r="P541" s="64"/>
      <c r="Q541" s="64"/>
      <c r="R541" s="64"/>
      <c r="S541" s="66"/>
      <c r="T541" s="488"/>
      <c r="U541" s="66"/>
      <c r="V541" s="66"/>
      <c r="W541" s="66"/>
      <c r="X541" s="66"/>
      <c r="Y541" s="66"/>
      <c r="Z541" s="66"/>
      <c r="AA541" s="66"/>
      <c r="AB541" s="66"/>
      <c r="AC541" s="66"/>
      <c r="AD541" s="66"/>
      <c r="AE541" s="66"/>
      <c r="AF541" s="66"/>
      <c r="AG541" s="66"/>
      <c r="AH541" s="66"/>
    </row>
    <row r="542" spans="1:34" ht="15.75" customHeight="1">
      <c r="A542" s="64"/>
      <c r="B542" s="64"/>
      <c r="C542" s="64"/>
      <c r="D542" s="64"/>
      <c r="E542" s="65"/>
      <c r="F542" s="65"/>
      <c r="G542" s="64"/>
      <c r="H542" s="64"/>
      <c r="I542" s="64"/>
      <c r="J542" s="68"/>
      <c r="K542" s="64"/>
      <c r="L542" s="70"/>
      <c r="M542" s="64"/>
      <c r="N542" s="64"/>
      <c r="O542" s="64"/>
      <c r="P542" s="64"/>
      <c r="Q542" s="64"/>
      <c r="R542" s="64"/>
      <c r="S542" s="66"/>
      <c r="T542" s="488"/>
      <c r="U542" s="66"/>
      <c r="V542" s="66"/>
      <c r="W542" s="66"/>
      <c r="X542" s="66"/>
      <c r="Y542" s="66"/>
      <c r="Z542" s="66"/>
      <c r="AA542" s="66"/>
      <c r="AB542" s="66"/>
      <c r="AC542" s="66"/>
      <c r="AD542" s="66"/>
      <c r="AE542" s="66"/>
      <c r="AF542" s="66"/>
      <c r="AG542" s="66"/>
      <c r="AH542" s="66"/>
    </row>
    <row r="543" spans="1:34" ht="15.75" customHeight="1">
      <c r="A543" s="64"/>
      <c r="B543" s="64"/>
      <c r="C543" s="64"/>
      <c r="D543" s="64"/>
      <c r="E543" s="65"/>
      <c r="F543" s="65"/>
      <c r="G543" s="64"/>
      <c r="H543" s="64"/>
      <c r="I543" s="64"/>
      <c r="J543" s="68"/>
      <c r="K543" s="64"/>
      <c r="L543" s="70"/>
      <c r="M543" s="64"/>
      <c r="N543" s="64"/>
      <c r="O543" s="64"/>
      <c r="P543" s="64"/>
      <c r="Q543" s="64"/>
      <c r="R543" s="64"/>
      <c r="S543" s="66"/>
      <c r="T543" s="488"/>
      <c r="U543" s="66"/>
      <c r="V543" s="66"/>
      <c r="W543" s="66"/>
      <c r="X543" s="66"/>
      <c r="Y543" s="66"/>
      <c r="Z543" s="66"/>
      <c r="AA543" s="66"/>
      <c r="AB543" s="66"/>
      <c r="AC543" s="66"/>
      <c r="AD543" s="66"/>
      <c r="AE543" s="66"/>
      <c r="AF543" s="66"/>
      <c r="AG543" s="66"/>
      <c r="AH543" s="66"/>
    </row>
    <row r="544" spans="1:34" ht="15.75" customHeight="1">
      <c r="A544" s="64"/>
      <c r="B544" s="64"/>
      <c r="C544" s="64"/>
      <c r="D544" s="64"/>
      <c r="E544" s="65"/>
      <c r="F544" s="65"/>
      <c r="G544" s="64"/>
      <c r="H544" s="64"/>
      <c r="I544" s="64"/>
      <c r="J544" s="68"/>
      <c r="K544" s="64"/>
      <c r="L544" s="70"/>
      <c r="M544" s="64"/>
      <c r="N544" s="64"/>
      <c r="O544" s="64"/>
      <c r="P544" s="64"/>
      <c r="Q544" s="64"/>
      <c r="R544" s="64"/>
      <c r="S544" s="66"/>
      <c r="T544" s="488"/>
      <c r="U544" s="66"/>
      <c r="V544" s="66"/>
      <c r="W544" s="66"/>
      <c r="X544" s="66"/>
      <c r="Y544" s="66"/>
      <c r="Z544" s="66"/>
      <c r="AA544" s="66"/>
      <c r="AB544" s="66"/>
      <c r="AC544" s="66"/>
      <c r="AD544" s="66"/>
      <c r="AE544" s="66"/>
      <c r="AF544" s="66"/>
      <c r="AG544" s="66"/>
      <c r="AH544" s="66"/>
    </row>
    <row r="545" spans="1:34" ht="15.75" customHeight="1">
      <c r="A545" s="64"/>
      <c r="B545" s="64"/>
      <c r="C545" s="64"/>
      <c r="D545" s="64"/>
      <c r="E545" s="65"/>
      <c r="F545" s="65"/>
      <c r="G545" s="64"/>
      <c r="H545" s="64"/>
      <c r="I545" s="64"/>
      <c r="J545" s="68"/>
      <c r="K545" s="64"/>
      <c r="L545" s="70"/>
      <c r="M545" s="64"/>
      <c r="N545" s="64"/>
      <c r="O545" s="64"/>
      <c r="P545" s="64"/>
      <c r="Q545" s="64"/>
      <c r="R545" s="64"/>
      <c r="S545" s="66"/>
      <c r="T545" s="488"/>
      <c r="U545" s="66"/>
      <c r="V545" s="66"/>
      <c r="W545" s="66"/>
      <c r="X545" s="66"/>
      <c r="Y545" s="66"/>
      <c r="Z545" s="66"/>
      <c r="AA545" s="66"/>
      <c r="AB545" s="66"/>
      <c r="AC545" s="66"/>
      <c r="AD545" s="66"/>
      <c r="AE545" s="66"/>
      <c r="AF545" s="66"/>
      <c r="AG545" s="66"/>
      <c r="AH545" s="66"/>
    </row>
    <row r="546" spans="1:34" ht="15.75" customHeight="1">
      <c r="A546" s="64"/>
      <c r="B546" s="64"/>
      <c r="C546" s="64"/>
      <c r="D546" s="64"/>
      <c r="E546" s="65"/>
      <c r="F546" s="65"/>
      <c r="G546" s="64"/>
      <c r="H546" s="64"/>
      <c r="I546" s="64"/>
      <c r="J546" s="68"/>
      <c r="K546" s="64"/>
      <c r="L546" s="70"/>
      <c r="M546" s="64"/>
      <c r="N546" s="64"/>
      <c r="O546" s="64"/>
      <c r="P546" s="64"/>
      <c r="Q546" s="64"/>
      <c r="R546" s="64"/>
      <c r="S546" s="66"/>
      <c r="T546" s="488"/>
      <c r="U546" s="66"/>
      <c r="V546" s="66"/>
      <c r="W546" s="66"/>
      <c r="X546" s="66"/>
      <c r="Y546" s="66"/>
      <c r="Z546" s="66"/>
      <c r="AA546" s="66"/>
      <c r="AB546" s="66"/>
      <c r="AC546" s="66"/>
      <c r="AD546" s="66"/>
      <c r="AE546" s="66"/>
      <c r="AF546" s="66"/>
      <c r="AG546" s="66"/>
      <c r="AH546" s="66"/>
    </row>
    <row r="547" spans="1:34" ht="15.75" customHeight="1">
      <c r="A547" s="64"/>
      <c r="B547" s="64"/>
      <c r="C547" s="64"/>
      <c r="D547" s="64"/>
      <c r="E547" s="65"/>
      <c r="F547" s="65"/>
      <c r="G547" s="64"/>
      <c r="H547" s="64"/>
      <c r="I547" s="64"/>
      <c r="J547" s="68"/>
      <c r="K547" s="64"/>
      <c r="L547" s="70"/>
      <c r="M547" s="64"/>
      <c r="N547" s="64"/>
      <c r="O547" s="64"/>
      <c r="P547" s="64"/>
      <c r="Q547" s="64"/>
      <c r="R547" s="64"/>
      <c r="S547" s="66"/>
      <c r="T547" s="488"/>
      <c r="U547" s="66"/>
      <c r="V547" s="66"/>
      <c r="W547" s="66"/>
      <c r="X547" s="66"/>
      <c r="Y547" s="66"/>
      <c r="Z547" s="66"/>
      <c r="AA547" s="66"/>
      <c r="AB547" s="66"/>
      <c r="AC547" s="66"/>
      <c r="AD547" s="66"/>
      <c r="AE547" s="66"/>
      <c r="AF547" s="66"/>
      <c r="AG547" s="66"/>
      <c r="AH547" s="66"/>
    </row>
    <row r="548" spans="1:34" ht="15.75" customHeight="1">
      <c r="A548" s="7"/>
      <c r="B548" s="7"/>
      <c r="C548" s="7"/>
      <c r="D548" s="7"/>
      <c r="E548" s="75"/>
      <c r="F548" s="7"/>
      <c r="G548" s="7"/>
      <c r="H548" s="7"/>
      <c r="I548" s="7"/>
      <c r="J548" s="7"/>
      <c r="K548" s="76"/>
      <c r="L548" s="7"/>
      <c r="M548" s="7"/>
      <c r="N548" s="7"/>
      <c r="O548" s="7"/>
      <c r="P548" s="7"/>
      <c r="Q548" s="7"/>
      <c r="R548" s="7"/>
    </row>
    <row r="549" spans="1:34" ht="15.75" customHeight="1">
      <c r="A549" s="7"/>
      <c r="B549" s="7"/>
      <c r="C549" s="7"/>
      <c r="D549" s="7"/>
      <c r="E549" s="75"/>
      <c r="F549" s="7"/>
      <c r="G549" s="7"/>
      <c r="H549" s="7"/>
      <c r="I549" s="7"/>
      <c r="J549" s="7"/>
      <c r="K549" s="76"/>
      <c r="L549" s="7"/>
      <c r="M549" s="7"/>
      <c r="N549" s="7"/>
      <c r="O549" s="7"/>
      <c r="P549" s="7"/>
      <c r="Q549" s="7"/>
      <c r="R549" s="7"/>
    </row>
    <row r="550" spans="1:34" ht="15.75" customHeight="1">
      <c r="A550" s="7"/>
      <c r="B550" s="7"/>
      <c r="C550" s="7"/>
      <c r="D550" s="7"/>
      <c r="E550" s="75"/>
      <c r="F550" s="7"/>
      <c r="G550" s="7"/>
      <c r="H550" s="7"/>
      <c r="I550" s="7"/>
      <c r="J550" s="7"/>
      <c r="K550" s="76"/>
      <c r="L550" s="7"/>
      <c r="M550" s="7"/>
      <c r="N550" s="7"/>
      <c r="O550" s="7"/>
      <c r="P550" s="7"/>
      <c r="Q550" s="7"/>
      <c r="R550" s="7"/>
    </row>
    <row r="551" spans="1:34" ht="15.75" customHeight="1">
      <c r="A551" s="7"/>
      <c r="B551" s="7"/>
      <c r="C551" s="7"/>
      <c r="D551" s="7"/>
      <c r="E551" s="75"/>
      <c r="F551" s="7"/>
      <c r="G551" s="7"/>
      <c r="H551" s="7"/>
      <c r="I551" s="7"/>
      <c r="J551" s="7"/>
      <c r="K551" s="76"/>
      <c r="L551" s="7"/>
      <c r="M551" s="7"/>
      <c r="N551" s="7"/>
      <c r="O551" s="7"/>
      <c r="P551" s="7"/>
      <c r="Q551" s="7"/>
      <c r="R551" s="7"/>
    </row>
    <row r="552" spans="1:34" ht="15.75" customHeight="1">
      <c r="A552" s="7"/>
      <c r="B552" s="7"/>
      <c r="C552" s="7"/>
      <c r="D552" s="7"/>
      <c r="E552" s="75"/>
      <c r="F552" s="7"/>
      <c r="G552" s="7"/>
      <c r="H552" s="7"/>
      <c r="I552" s="7"/>
      <c r="J552" s="7"/>
      <c r="K552" s="76"/>
      <c r="L552" s="7"/>
      <c r="M552" s="7"/>
      <c r="N552" s="7"/>
      <c r="O552" s="7"/>
      <c r="P552" s="7"/>
      <c r="Q552" s="7"/>
      <c r="R552" s="7"/>
    </row>
    <row r="553" spans="1:34" ht="15.75" customHeight="1">
      <c r="A553" s="7"/>
      <c r="B553" s="7"/>
      <c r="C553" s="7"/>
      <c r="D553" s="7"/>
      <c r="E553" s="75"/>
      <c r="F553" s="7"/>
      <c r="G553" s="7"/>
      <c r="H553" s="7"/>
      <c r="I553" s="7"/>
      <c r="J553" s="7"/>
      <c r="K553" s="76"/>
      <c r="L553" s="7"/>
      <c r="M553" s="7"/>
      <c r="N553" s="7"/>
      <c r="O553" s="7"/>
      <c r="P553" s="7"/>
      <c r="Q553" s="7"/>
      <c r="R553" s="7"/>
    </row>
    <row r="554" spans="1:34" ht="15.75" customHeight="1">
      <c r="A554" s="7"/>
      <c r="B554" s="7"/>
      <c r="C554" s="7"/>
      <c r="D554" s="7"/>
      <c r="E554" s="75"/>
      <c r="F554" s="7"/>
      <c r="G554" s="7"/>
      <c r="H554" s="7"/>
      <c r="I554" s="7"/>
      <c r="J554" s="7"/>
      <c r="K554" s="76"/>
      <c r="L554" s="7"/>
      <c r="M554" s="7"/>
      <c r="N554" s="7"/>
      <c r="O554" s="7"/>
      <c r="P554" s="7"/>
      <c r="Q554" s="7"/>
      <c r="R554" s="7"/>
    </row>
    <row r="555" spans="1:34" ht="15.75" customHeight="1">
      <c r="A555" s="7"/>
      <c r="B555" s="7"/>
      <c r="C555" s="7"/>
      <c r="D555" s="7"/>
      <c r="E555" s="75"/>
      <c r="F555" s="7"/>
      <c r="G555" s="7"/>
      <c r="H555" s="7"/>
      <c r="I555" s="7"/>
      <c r="J555" s="7"/>
      <c r="K555" s="76"/>
      <c r="L555" s="7"/>
      <c r="M555" s="7"/>
      <c r="N555" s="7"/>
      <c r="O555" s="7"/>
      <c r="P555" s="7"/>
      <c r="Q555" s="7"/>
      <c r="R555" s="7"/>
    </row>
    <row r="556" spans="1:34" ht="15.75" customHeight="1">
      <c r="A556" s="7"/>
      <c r="B556" s="7"/>
      <c r="C556" s="7"/>
      <c r="D556" s="7"/>
      <c r="E556" s="75"/>
      <c r="F556" s="7"/>
      <c r="G556" s="7"/>
      <c r="H556" s="7"/>
      <c r="I556" s="7"/>
      <c r="J556" s="7"/>
      <c r="K556" s="76"/>
      <c r="L556" s="7"/>
      <c r="M556" s="7"/>
      <c r="N556" s="7"/>
      <c r="O556" s="7"/>
      <c r="P556" s="7"/>
      <c r="Q556" s="7"/>
      <c r="R556" s="7"/>
    </row>
    <row r="557" spans="1:34" ht="15.75" customHeight="1">
      <c r="A557" s="7"/>
      <c r="B557" s="7"/>
      <c r="C557" s="7"/>
      <c r="D557" s="7"/>
      <c r="E557" s="75"/>
      <c r="F557" s="7"/>
      <c r="G557" s="7"/>
      <c r="H557" s="7"/>
      <c r="I557" s="7"/>
      <c r="J557" s="7"/>
      <c r="K557" s="76"/>
      <c r="L557" s="7"/>
      <c r="M557" s="7"/>
      <c r="N557" s="7"/>
      <c r="O557" s="7"/>
      <c r="P557" s="7"/>
      <c r="Q557" s="7"/>
      <c r="R557" s="7"/>
    </row>
    <row r="558" spans="1:34" ht="15.75" customHeight="1">
      <c r="A558" s="7"/>
      <c r="B558" s="7"/>
      <c r="C558" s="7"/>
      <c r="D558" s="7"/>
      <c r="E558" s="75"/>
      <c r="F558" s="7"/>
      <c r="G558" s="7"/>
      <c r="H558" s="7"/>
      <c r="I558" s="7"/>
      <c r="J558" s="7"/>
      <c r="K558" s="76"/>
      <c r="L558" s="7"/>
      <c r="M558" s="7"/>
      <c r="N558" s="7"/>
      <c r="O558" s="7"/>
      <c r="P558" s="7"/>
      <c r="Q558" s="7"/>
      <c r="R558" s="7"/>
    </row>
    <row r="559" spans="1:34" ht="15.75" customHeight="1">
      <c r="A559" s="7"/>
      <c r="B559" s="7"/>
      <c r="C559" s="7"/>
      <c r="D559" s="7"/>
      <c r="E559" s="75"/>
      <c r="F559" s="7"/>
      <c r="G559" s="7"/>
      <c r="H559" s="7"/>
      <c r="I559" s="7"/>
      <c r="J559" s="7"/>
      <c r="K559" s="76"/>
      <c r="L559" s="7"/>
      <c r="M559" s="7"/>
      <c r="N559" s="7"/>
      <c r="O559" s="7"/>
      <c r="P559" s="7"/>
      <c r="Q559" s="7"/>
      <c r="R559" s="7"/>
    </row>
    <row r="560" spans="1:34" ht="15.75" customHeight="1">
      <c r="A560" s="7"/>
      <c r="B560" s="7"/>
      <c r="C560" s="7"/>
      <c r="D560" s="7"/>
      <c r="E560" s="75"/>
      <c r="F560" s="7"/>
      <c r="G560" s="7"/>
      <c r="H560" s="7"/>
      <c r="I560" s="7"/>
      <c r="J560" s="7"/>
      <c r="K560" s="76"/>
      <c r="L560" s="7"/>
      <c r="M560" s="7"/>
      <c r="N560" s="7"/>
      <c r="O560" s="7"/>
      <c r="P560" s="7"/>
      <c r="Q560" s="7"/>
      <c r="R560" s="7"/>
    </row>
    <row r="561" spans="1:18" ht="15.75" customHeight="1">
      <c r="A561" s="7"/>
      <c r="B561" s="7"/>
      <c r="C561" s="7"/>
      <c r="D561" s="7"/>
      <c r="E561" s="75"/>
      <c r="F561" s="7"/>
      <c r="G561" s="7"/>
      <c r="H561" s="7"/>
      <c r="I561" s="7"/>
      <c r="J561" s="7"/>
      <c r="K561" s="76"/>
      <c r="L561" s="7"/>
      <c r="M561" s="7"/>
      <c r="N561" s="7"/>
      <c r="O561" s="7"/>
      <c r="P561" s="7"/>
      <c r="Q561" s="7"/>
      <c r="R561" s="7"/>
    </row>
    <row r="562" spans="1:18" ht="15.75" customHeight="1">
      <c r="A562" s="7"/>
      <c r="B562" s="7"/>
      <c r="C562" s="7"/>
      <c r="D562" s="7"/>
      <c r="E562" s="75"/>
      <c r="F562" s="7"/>
      <c r="G562" s="7"/>
      <c r="H562" s="7"/>
      <c r="I562" s="7"/>
      <c r="J562" s="7"/>
      <c r="K562" s="76"/>
      <c r="L562" s="7"/>
      <c r="M562" s="7"/>
      <c r="N562" s="7"/>
      <c r="O562" s="7"/>
      <c r="P562" s="7"/>
      <c r="Q562" s="7"/>
      <c r="R562" s="7"/>
    </row>
    <row r="563" spans="1:18" ht="15.75" customHeight="1">
      <c r="A563" s="7"/>
      <c r="B563" s="7"/>
      <c r="C563" s="7"/>
      <c r="D563" s="7"/>
      <c r="E563" s="75"/>
      <c r="F563" s="7"/>
      <c r="G563" s="7"/>
      <c r="H563" s="7"/>
      <c r="I563" s="7"/>
      <c r="J563" s="7"/>
      <c r="K563" s="76"/>
      <c r="L563" s="7"/>
      <c r="M563" s="7"/>
      <c r="N563" s="7"/>
      <c r="O563" s="7"/>
      <c r="P563" s="7"/>
      <c r="Q563" s="7"/>
      <c r="R563" s="7"/>
    </row>
    <row r="564" spans="1:18" ht="15.75" customHeight="1">
      <c r="A564" s="7"/>
      <c r="B564" s="7"/>
      <c r="C564" s="7"/>
      <c r="D564" s="7"/>
      <c r="E564" s="75"/>
      <c r="F564" s="7"/>
      <c r="G564" s="7"/>
      <c r="H564" s="7"/>
      <c r="I564" s="7"/>
      <c r="J564" s="7"/>
      <c r="K564" s="76"/>
      <c r="L564" s="7"/>
      <c r="M564" s="7"/>
      <c r="N564" s="7"/>
      <c r="O564" s="7"/>
      <c r="P564" s="7"/>
      <c r="Q564" s="7"/>
      <c r="R564" s="7"/>
    </row>
    <row r="565" spans="1:18" ht="15.75" customHeight="1">
      <c r="A565" s="7"/>
      <c r="B565" s="7"/>
      <c r="C565" s="7"/>
      <c r="D565" s="7"/>
      <c r="E565" s="75"/>
      <c r="F565" s="7"/>
      <c r="G565" s="7"/>
      <c r="H565" s="7"/>
      <c r="I565" s="7"/>
      <c r="J565" s="7"/>
      <c r="K565" s="76"/>
      <c r="L565" s="7"/>
      <c r="M565" s="7"/>
      <c r="N565" s="7"/>
      <c r="O565" s="7"/>
      <c r="P565" s="7"/>
      <c r="Q565" s="7"/>
      <c r="R565" s="7"/>
    </row>
    <row r="566" spans="1:18" ht="15.75" customHeight="1">
      <c r="A566" s="7"/>
      <c r="B566" s="7"/>
      <c r="C566" s="7"/>
      <c r="D566" s="7"/>
      <c r="E566" s="75"/>
      <c r="F566" s="7"/>
      <c r="G566" s="7"/>
      <c r="H566" s="7"/>
      <c r="I566" s="7"/>
      <c r="J566" s="7"/>
      <c r="K566" s="76"/>
      <c r="L566" s="7"/>
      <c r="M566" s="7"/>
      <c r="N566" s="7"/>
      <c r="O566" s="7"/>
      <c r="P566" s="7"/>
      <c r="Q566" s="7"/>
      <c r="R566" s="7"/>
    </row>
    <row r="567" spans="1:18" ht="15.75" customHeight="1">
      <c r="A567" s="7"/>
      <c r="B567" s="7"/>
      <c r="C567" s="7"/>
      <c r="D567" s="7"/>
      <c r="E567" s="75"/>
      <c r="F567" s="7"/>
      <c r="G567" s="7"/>
      <c r="H567" s="7"/>
      <c r="I567" s="7"/>
      <c r="J567" s="7"/>
      <c r="K567" s="76"/>
      <c r="L567" s="7"/>
      <c r="M567" s="7"/>
      <c r="N567" s="7"/>
      <c r="O567" s="7"/>
      <c r="P567" s="7"/>
      <c r="Q567" s="7"/>
      <c r="R567" s="7"/>
    </row>
    <row r="568" spans="1:18" ht="15.75" customHeight="1">
      <c r="A568" s="7"/>
      <c r="B568" s="7"/>
      <c r="C568" s="7"/>
      <c r="D568" s="7"/>
      <c r="E568" s="75"/>
      <c r="F568" s="7"/>
      <c r="G568" s="7"/>
      <c r="H568" s="7"/>
      <c r="I568" s="7"/>
      <c r="J568" s="7"/>
      <c r="K568" s="76"/>
      <c r="L568" s="7"/>
      <c r="M568" s="7"/>
      <c r="N568" s="7"/>
      <c r="O568" s="7"/>
      <c r="P568" s="7"/>
      <c r="Q568" s="7"/>
      <c r="R568" s="7"/>
    </row>
    <row r="569" spans="1:18" ht="15.75" customHeight="1">
      <c r="A569" s="7"/>
      <c r="B569" s="7"/>
      <c r="C569" s="7"/>
      <c r="D569" s="7"/>
      <c r="E569" s="75"/>
      <c r="F569" s="7"/>
      <c r="G569" s="7"/>
      <c r="H569" s="7"/>
      <c r="I569" s="7"/>
      <c r="J569" s="7"/>
      <c r="K569" s="76"/>
      <c r="L569" s="7"/>
      <c r="M569" s="7"/>
      <c r="N569" s="7"/>
      <c r="O569" s="7"/>
      <c r="P569" s="7"/>
      <c r="Q569" s="7"/>
      <c r="R569" s="7"/>
    </row>
    <row r="570" spans="1:18" ht="15.75" customHeight="1">
      <c r="A570" s="7"/>
      <c r="B570" s="7"/>
      <c r="C570" s="7"/>
      <c r="D570" s="7"/>
      <c r="E570" s="75"/>
      <c r="F570" s="7"/>
      <c r="G570" s="7"/>
      <c r="H570" s="7"/>
      <c r="I570" s="7"/>
      <c r="J570" s="7"/>
      <c r="K570" s="76"/>
      <c r="L570" s="7"/>
      <c r="M570" s="7"/>
      <c r="N570" s="7"/>
      <c r="O570" s="7"/>
      <c r="P570" s="7"/>
      <c r="Q570" s="7"/>
      <c r="R570" s="7"/>
    </row>
    <row r="571" spans="1:18" ht="15.75" customHeight="1">
      <c r="A571" s="7"/>
      <c r="B571" s="7"/>
      <c r="C571" s="7"/>
      <c r="D571" s="7"/>
      <c r="E571" s="75"/>
      <c r="F571" s="7"/>
      <c r="G571" s="7"/>
      <c r="H571" s="7"/>
      <c r="I571" s="7"/>
      <c r="J571" s="7"/>
      <c r="K571" s="76"/>
      <c r="L571" s="7"/>
      <c r="M571" s="7"/>
      <c r="N571" s="7"/>
      <c r="O571" s="7"/>
      <c r="P571" s="7"/>
      <c r="Q571" s="7"/>
      <c r="R571" s="7"/>
    </row>
    <row r="572" spans="1:18" ht="15.75" customHeight="1">
      <c r="A572" s="7"/>
      <c r="B572" s="7"/>
      <c r="C572" s="7"/>
      <c r="D572" s="7"/>
      <c r="E572" s="75"/>
      <c r="F572" s="7"/>
      <c r="G572" s="7"/>
      <c r="H572" s="7"/>
      <c r="I572" s="7"/>
      <c r="J572" s="7"/>
      <c r="K572" s="76"/>
      <c r="L572" s="7"/>
      <c r="M572" s="7"/>
      <c r="N572" s="7"/>
      <c r="O572" s="7"/>
      <c r="P572" s="7"/>
      <c r="Q572" s="7"/>
      <c r="R572" s="7"/>
    </row>
    <row r="573" spans="1:18" ht="15.75" customHeight="1">
      <c r="A573" s="7"/>
      <c r="B573" s="7"/>
      <c r="C573" s="7"/>
      <c r="D573" s="7"/>
      <c r="E573" s="75"/>
      <c r="F573" s="7"/>
      <c r="G573" s="7"/>
      <c r="H573" s="7"/>
      <c r="I573" s="7"/>
      <c r="J573" s="7"/>
      <c r="K573" s="76"/>
      <c r="L573" s="7"/>
      <c r="M573" s="7"/>
      <c r="N573" s="7"/>
      <c r="O573" s="7"/>
      <c r="P573" s="7"/>
      <c r="Q573" s="7"/>
      <c r="R573" s="7"/>
    </row>
    <row r="574" spans="1:18" ht="15.75" customHeight="1">
      <c r="A574" s="7"/>
      <c r="B574" s="7"/>
      <c r="C574" s="7"/>
      <c r="D574" s="7"/>
      <c r="E574" s="75"/>
      <c r="F574" s="7"/>
      <c r="G574" s="7"/>
      <c r="H574" s="7"/>
      <c r="I574" s="7"/>
      <c r="J574" s="7"/>
      <c r="K574" s="76"/>
      <c r="L574" s="7"/>
      <c r="M574" s="7"/>
      <c r="N574" s="7"/>
      <c r="O574" s="7"/>
      <c r="P574" s="7"/>
      <c r="Q574" s="7"/>
      <c r="R574" s="7"/>
    </row>
    <row r="575" spans="1:18" ht="15.75" customHeight="1">
      <c r="A575" s="7"/>
      <c r="B575" s="7"/>
      <c r="C575" s="7"/>
      <c r="D575" s="7"/>
      <c r="E575" s="75"/>
      <c r="F575" s="7"/>
      <c r="G575" s="7"/>
      <c r="H575" s="7"/>
      <c r="I575" s="7"/>
      <c r="J575" s="7"/>
      <c r="K575" s="76"/>
      <c r="L575" s="7"/>
      <c r="M575" s="7"/>
      <c r="N575" s="7"/>
      <c r="O575" s="7"/>
      <c r="P575" s="7"/>
      <c r="Q575" s="7"/>
      <c r="R575" s="7"/>
    </row>
    <row r="576" spans="1:18" ht="15.75" customHeight="1">
      <c r="A576" s="7"/>
      <c r="B576" s="7"/>
      <c r="C576" s="7"/>
      <c r="D576" s="7"/>
      <c r="E576" s="75"/>
      <c r="F576" s="7"/>
      <c r="G576" s="7"/>
      <c r="H576" s="7"/>
      <c r="I576" s="7"/>
      <c r="J576" s="7"/>
      <c r="K576" s="76"/>
      <c r="L576" s="7"/>
      <c r="M576" s="7"/>
      <c r="N576" s="7"/>
      <c r="O576" s="7"/>
      <c r="P576" s="7"/>
      <c r="Q576" s="7"/>
      <c r="R576" s="7"/>
    </row>
    <row r="577" spans="1:18" ht="15.75" customHeight="1">
      <c r="A577" s="7"/>
      <c r="B577" s="7"/>
      <c r="C577" s="7"/>
      <c r="D577" s="7"/>
      <c r="E577" s="75"/>
      <c r="F577" s="7"/>
      <c r="G577" s="7"/>
      <c r="H577" s="7"/>
      <c r="I577" s="7"/>
      <c r="J577" s="7"/>
      <c r="K577" s="76"/>
      <c r="L577" s="7"/>
      <c r="M577" s="7"/>
      <c r="N577" s="7"/>
      <c r="O577" s="7"/>
      <c r="P577" s="7"/>
      <c r="Q577" s="7"/>
      <c r="R577" s="7"/>
    </row>
    <row r="578" spans="1:18" ht="15.75" customHeight="1">
      <c r="A578" s="7"/>
      <c r="B578" s="7"/>
      <c r="C578" s="7"/>
      <c r="D578" s="7"/>
      <c r="E578" s="75"/>
      <c r="F578" s="7"/>
      <c r="G578" s="7"/>
      <c r="H578" s="7"/>
      <c r="I578" s="7"/>
      <c r="J578" s="7"/>
      <c r="K578" s="76"/>
      <c r="L578" s="7"/>
      <c r="M578" s="7"/>
      <c r="N578" s="7"/>
      <c r="O578" s="7"/>
      <c r="P578" s="7"/>
      <c r="Q578" s="7"/>
      <c r="R578" s="7"/>
    </row>
    <row r="579" spans="1:18" ht="15.75" customHeight="1">
      <c r="A579" s="7"/>
      <c r="B579" s="7"/>
      <c r="C579" s="7"/>
      <c r="D579" s="7"/>
      <c r="E579" s="75"/>
      <c r="F579" s="7"/>
      <c r="G579" s="7"/>
      <c r="H579" s="7"/>
      <c r="I579" s="7"/>
      <c r="J579" s="7"/>
      <c r="K579" s="76"/>
      <c r="L579" s="7"/>
      <c r="M579" s="7"/>
      <c r="N579" s="7"/>
      <c r="O579" s="7"/>
      <c r="P579" s="7"/>
      <c r="Q579" s="7"/>
      <c r="R579" s="7"/>
    </row>
    <row r="580" spans="1:18" ht="15.75" customHeight="1">
      <c r="A580" s="7"/>
      <c r="B580" s="7"/>
      <c r="C580" s="7"/>
      <c r="D580" s="7"/>
      <c r="E580" s="75"/>
      <c r="F580" s="7"/>
      <c r="G580" s="7"/>
      <c r="H580" s="7"/>
      <c r="I580" s="7"/>
      <c r="J580" s="7"/>
      <c r="K580" s="76"/>
      <c r="L580" s="7"/>
      <c r="M580" s="7"/>
      <c r="N580" s="7"/>
      <c r="O580" s="7"/>
      <c r="P580" s="7"/>
      <c r="Q580" s="7"/>
      <c r="R580" s="7"/>
    </row>
    <row r="581" spans="1:18" ht="15.75" customHeight="1">
      <c r="A581" s="7"/>
      <c r="B581" s="7"/>
      <c r="C581" s="7"/>
      <c r="D581" s="7"/>
      <c r="E581" s="75"/>
      <c r="F581" s="7"/>
      <c r="G581" s="7"/>
      <c r="H581" s="7"/>
      <c r="I581" s="7"/>
      <c r="J581" s="7"/>
      <c r="K581" s="76"/>
      <c r="L581" s="7"/>
      <c r="M581" s="7"/>
      <c r="N581" s="7"/>
      <c r="O581" s="7"/>
      <c r="P581" s="7"/>
      <c r="Q581" s="7"/>
      <c r="R581" s="7"/>
    </row>
    <row r="582" spans="1:18" ht="15.75" customHeight="1">
      <c r="A582" s="7"/>
      <c r="B582" s="7"/>
      <c r="C582" s="7"/>
      <c r="D582" s="7"/>
      <c r="E582" s="75"/>
      <c r="F582" s="7"/>
      <c r="G582" s="7"/>
      <c r="H582" s="7"/>
      <c r="I582" s="7"/>
      <c r="J582" s="7"/>
      <c r="K582" s="76"/>
      <c r="L582" s="7"/>
      <c r="M582" s="7"/>
      <c r="N582" s="7"/>
      <c r="O582" s="7"/>
      <c r="P582" s="7"/>
      <c r="Q582" s="7"/>
      <c r="R582" s="7"/>
    </row>
    <row r="583" spans="1:18" ht="15.75" customHeight="1">
      <c r="A583" s="7"/>
      <c r="B583" s="7"/>
      <c r="C583" s="7"/>
      <c r="D583" s="7"/>
      <c r="E583" s="75"/>
      <c r="F583" s="7"/>
      <c r="G583" s="7"/>
      <c r="H583" s="7"/>
      <c r="I583" s="7"/>
      <c r="J583" s="7"/>
      <c r="K583" s="76"/>
      <c r="L583" s="7"/>
      <c r="M583" s="7"/>
      <c r="N583" s="7"/>
      <c r="O583" s="7"/>
      <c r="P583" s="7"/>
      <c r="Q583" s="7"/>
      <c r="R583" s="7"/>
    </row>
    <row r="584" spans="1:18" ht="15.75" customHeight="1">
      <c r="A584" s="7"/>
      <c r="B584" s="7"/>
      <c r="C584" s="7"/>
      <c r="D584" s="7"/>
      <c r="E584" s="75"/>
      <c r="F584" s="7"/>
      <c r="G584" s="7"/>
      <c r="H584" s="7"/>
      <c r="I584" s="7"/>
      <c r="J584" s="7"/>
      <c r="K584" s="76"/>
      <c r="L584" s="7"/>
      <c r="M584" s="7"/>
      <c r="N584" s="7"/>
      <c r="O584" s="7"/>
      <c r="P584" s="7"/>
      <c r="Q584" s="7"/>
      <c r="R584" s="7"/>
    </row>
    <row r="585" spans="1:18" ht="15.75" customHeight="1">
      <c r="A585" s="7"/>
      <c r="B585" s="7"/>
      <c r="C585" s="7"/>
      <c r="D585" s="7"/>
      <c r="E585" s="75"/>
      <c r="F585" s="7"/>
      <c r="G585" s="7"/>
      <c r="H585" s="7"/>
      <c r="I585" s="7"/>
      <c r="J585" s="7"/>
      <c r="K585" s="76"/>
      <c r="L585" s="7"/>
      <c r="M585" s="7"/>
      <c r="N585" s="7"/>
      <c r="O585" s="7"/>
      <c r="P585" s="7"/>
      <c r="Q585" s="7"/>
      <c r="R585" s="7"/>
    </row>
    <row r="586" spans="1:18" ht="15.75" customHeight="1">
      <c r="A586" s="7"/>
      <c r="B586" s="7"/>
      <c r="C586" s="7"/>
      <c r="D586" s="7"/>
      <c r="E586" s="75"/>
      <c r="F586" s="7"/>
      <c r="G586" s="7"/>
      <c r="H586" s="7"/>
      <c r="I586" s="7"/>
      <c r="J586" s="7"/>
      <c r="K586" s="76"/>
      <c r="L586" s="7"/>
      <c r="M586" s="7"/>
      <c r="N586" s="7"/>
      <c r="O586" s="7"/>
      <c r="P586" s="7"/>
      <c r="Q586" s="7"/>
      <c r="R586" s="7"/>
    </row>
    <row r="587" spans="1:18" ht="15.75" customHeight="1">
      <c r="A587" s="7"/>
      <c r="B587" s="7"/>
      <c r="C587" s="7"/>
      <c r="D587" s="7"/>
      <c r="E587" s="75"/>
      <c r="F587" s="7"/>
      <c r="G587" s="7"/>
      <c r="H587" s="7"/>
      <c r="I587" s="7"/>
      <c r="J587" s="7"/>
      <c r="K587" s="76"/>
      <c r="L587" s="7"/>
      <c r="M587" s="7"/>
      <c r="N587" s="7"/>
      <c r="O587" s="7"/>
      <c r="P587" s="7"/>
      <c r="Q587" s="7"/>
      <c r="R587" s="7"/>
    </row>
    <row r="588" spans="1:18" ht="15.75" customHeight="1">
      <c r="A588" s="7"/>
      <c r="B588" s="7"/>
      <c r="C588" s="7"/>
      <c r="D588" s="7"/>
      <c r="E588" s="75"/>
      <c r="F588" s="7"/>
      <c r="G588" s="7"/>
      <c r="H588" s="7"/>
      <c r="I588" s="7"/>
      <c r="J588" s="7"/>
      <c r="K588" s="76"/>
      <c r="L588" s="7"/>
      <c r="M588" s="7"/>
      <c r="N588" s="7"/>
      <c r="O588" s="7"/>
      <c r="P588" s="7"/>
      <c r="Q588" s="7"/>
      <c r="R588" s="7"/>
    </row>
    <row r="589" spans="1:18" ht="15.75" customHeight="1">
      <c r="A589" s="7"/>
      <c r="B589" s="7"/>
      <c r="C589" s="7"/>
      <c r="D589" s="7"/>
      <c r="E589" s="75"/>
      <c r="F589" s="7"/>
      <c r="G589" s="7"/>
      <c r="H589" s="7"/>
      <c r="I589" s="7"/>
      <c r="J589" s="7"/>
      <c r="K589" s="76"/>
      <c r="L589" s="7"/>
      <c r="M589" s="7"/>
      <c r="N589" s="7"/>
      <c r="O589" s="7"/>
      <c r="P589" s="7"/>
      <c r="Q589" s="7"/>
      <c r="R589" s="7"/>
    </row>
    <row r="590" spans="1:18" ht="15.75" customHeight="1">
      <c r="A590" s="7"/>
      <c r="B590" s="7"/>
      <c r="C590" s="7"/>
      <c r="D590" s="7"/>
      <c r="E590" s="75"/>
      <c r="F590" s="7"/>
      <c r="G590" s="7"/>
      <c r="H590" s="7"/>
      <c r="I590" s="7"/>
      <c r="J590" s="7"/>
      <c r="K590" s="76"/>
      <c r="L590" s="7"/>
      <c r="M590" s="7"/>
      <c r="N590" s="7"/>
      <c r="O590" s="7"/>
      <c r="P590" s="7"/>
      <c r="Q590" s="7"/>
      <c r="R590" s="7"/>
    </row>
    <row r="591" spans="1:18" ht="15.75" customHeight="1">
      <c r="A591" s="7"/>
      <c r="B591" s="7"/>
      <c r="C591" s="7"/>
      <c r="D591" s="7"/>
      <c r="E591" s="75"/>
      <c r="F591" s="7"/>
      <c r="G591" s="7"/>
      <c r="H591" s="7"/>
      <c r="I591" s="7"/>
      <c r="J591" s="7"/>
      <c r="K591" s="76"/>
      <c r="L591" s="7"/>
      <c r="M591" s="7"/>
      <c r="N591" s="7"/>
      <c r="O591" s="7"/>
      <c r="P591" s="7"/>
      <c r="Q591" s="7"/>
      <c r="R591" s="7"/>
    </row>
    <row r="592" spans="1:18" ht="15.75" customHeight="1">
      <c r="A592" s="7"/>
      <c r="B592" s="7"/>
      <c r="C592" s="7"/>
      <c r="D592" s="7"/>
      <c r="E592" s="75"/>
      <c r="F592" s="7"/>
      <c r="G592" s="7"/>
      <c r="H592" s="7"/>
      <c r="I592" s="7"/>
      <c r="J592" s="7"/>
      <c r="K592" s="76"/>
      <c r="L592" s="7"/>
      <c r="M592" s="7"/>
      <c r="N592" s="7"/>
      <c r="O592" s="7"/>
      <c r="P592" s="7"/>
      <c r="Q592" s="7"/>
      <c r="R592" s="7"/>
    </row>
    <row r="593" spans="1:18" ht="15.75" customHeight="1">
      <c r="A593" s="7"/>
      <c r="B593" s="7"/>
      <c r="C593" s="7"/>
      <c r="D593" s="7"/>
      <c r="E593" s="75"/>
      <c r="F593" s="7"/>
      <c r="G593" s="7"/>
      <c r="H593" s="7"/>
      <c r="I593" s="7"/>
      <c r="J593" s="7"/>
      <c r="K593" s="76"/>
      <c r="L593" s="7"/>
      <c r="M593" s="7"/>
      <c r="N593" s="7"/>
      <c r="O593" s="7"/>
      <c r="P593" s="7"/>
      <c r="Q593" s="7"/>
      <c r="R593" s="7"/>
    </row>
    <row r="594" spans="1:18" ht="15.75" customHeight="1">
      <c r="A594" s="7"/>
      <c r="B594" s="7"/>
      <c r="C594" s="7"/>
      <c r="D594" s="7"/>
      <c r="E594" s="75"/>
      <c r="F594" s="7"/>
      <c r="G594" s="7"/>
      <c r="H594" s="7"/>
      <c r="I594" s="7"/>
      <c r="J594" s="7"/>
      <c r="K594" s="76"/>
      <c r="L594" s="7"/>
      <c r="M594" s="7"/>
      <c r="N594" s="7"/>
      <c r="O594" s="7"/>
      <c r="P594" s="7"/>
      <c r="Q594" s="7"/>
      <c r="R594" s="7"/>
    </row>
    <row r="595" spans="1:18" ht="15.75" customHeight="1">
      <c r="A595" s="7"/>
      <c r="B595" s="7"/>
      <c r="C595" s="7"/>
      <c r="D595" s="7"/>
      <c r="E595" s="75"/>
      <c r="F595" s="7"/>
      <c r="G595" s="7"/>
      <c r="H595" s="7"/>
      <c r="I595" s="7"/>
      <c r="J595" s="7"/>
      <c r="K595" s="76"/>
      <c r="L595" s="7"/>
      <c r="M595" s="7"/>
      <c r="N595" s="7"/>
      <c r="O595" s="7"/>
      <c r="P595" s="7"/>
      <c r="Q595" s="7"/>
      <c r="R595" s="7"/>
    </row>
    <row r="596" spans="1:18" ht="15.75" customHeight="1">
      <c r="A596" s="7"/>
      <c r="B596" s="7"/>
      <c r="C596" s="7"/>
      <c r="D596" s="7"/>
      <c r="E596" s="75"/>
      <c r="F596" s="7"/>
      <c r="G596" s="7"/>
      <c r="H596" s="7"/>
      <c r="I596" s="7"/>
      <c r="J596" s="7"/>
      <c r="K596" s="76"/>
      <c r="L596" s="7"/>
      <c r="M596" s="7"/>
      <c r="N596" s="7"/>
      <c r="O596" s="7"/>
      <c r="P596" s="7"/>
      <c r="Q596" s="7"/>
      <c r="R596" s="7"/>
    </row>
    <row r="597" spans="1:18" ht="15.75" customHeight="1">
      <c r="A597" s="7"/>
      <c r="B597" s="7"/>
      <c r="C597" s="7"/>
      <c r="D597" s="7"/>
      <c r="E597" s="75"/>
      <c r="F597" s="7"/>
      <c r="G597" s="7"/>
      <c r="H597" s="7"/>
      <c r="I597" s="7"/>
      <c r="J597" s="7"/>
      <c r="K597" s="76"/>
      <c r="L597" s="7"/>
      <c r="M597" s="7"/>
      <c r="N597" s="7"/>
      <c r="O597" s="7"/>
      <c r="P597" s="7"/>
      <c r="Q597" s="7"/>
      <c r="R597" s="7"/>
    </row>
    <row r="598" spans="1:18" ht="15.75" customHeight="1">
      <c r="A598" s="7"/>
      <c r="B598" s="7"/>
      <c r="C598" s="7"/>
      <c r="D598" s="7"/>
      <c r="E598" s="75"/>
      <c r="F598" s="7"/>
      <c r="G598" s="7"/>
      <c r="H598" s="7"/>
      <c r="I598" s="7"/>
      <c r="J598" s="7"/>
      <c r="K598" s="76"/>
      <c r="L598" s="7"/>
      <c r="M598" s="7"/>
      <c r="N598" s="7"/>
      <c r="O598" s="7"/>
      <c r="P598" s="7"/>
      <c r="Q598" s="7"/>
      <c r="R598" s="7"/>
    </row>
    <row r="599" spans="1:18" ht="15.75" customHeight="1">
      <c r="A599" s="7"/>
      <c r="B599" s="7"/>
      <c r="C599" s="7"/>
      <c r="D599" s="7"/>
      <c r="E599" s="75"/>
      <c r="F599" s="7"/>
      <c r="G599" s="7"/>
      <c r="H599" s="7"/>
      <c r="I599" s="7"/>
      <c r="J599" s="7"/>
      <c r="K599" s="76"/>
      <c r="L599" s="7"/>
      <c r="M599" s="7"/>
      <c r="N599" s="7"/>
      <c r="O599" s="7"/>
      <c r="P599" s="7"/>
      <c r="Q599" s="7"/>
      <c r="R599" s="7"/>
    </row>
    <row r="600" spans="1:18" ht="15.75" customHeight="1">
      <c r="A600" s="7"/>
      <c r="B600" s="7"/>
      <c r="C600" s="7"/>
      <c r="D600" s="7"/>
      <c r="E600" s="75"/>
      <c r="F600" s="7"/>
      <c r="G600" s="7"/>
      <c r="H600" s="7"/>
      <c r="I600" s="7"/>
      <c r="J600" s="7"/>
      <c r="K600" s="76"/>
      <c r="L600" s="7"/>
      <c r="M600" s="7"/>
      <c r="N600" s="7"/>
      <c r="O600" s="7"/>
      <c r="P600" s="7"/>
      <c r="Q600" s="7"/>
      <c r="R600" s="7"/>
    </row>
    <row r="601" spans="1:18" ht="15.75" customHeight="1">
      <c r="A601" s="7"/>
      <c r="B601" s="7"/>
      <c r="C601" s="7"/>
      <c r="D601" s="7"/>
      <c r="E601" s="75"/>
      <c r="F601" s="7"/>
      <c r="G601" s="7"/>
      <c r="H601" s="7"/>
      <c r="I601" s="7"/>
      <c r="J601" s="7"/>
      <c r="K601" s="76"/>
      <c r="L601" s="7"/>
      <c r="M601" s="7"/>
      <c r="N601" s="7"/>
      <c r="O601" s="7"/>
      <c r="P601" s="7"/>
      <c r="Q601" s="7"/>
      <c r="R601" s="7"/>
    </row>
    <row r="602" spans="1:18" ht="15.75" customHeight="1">
      <c r="A602" s="7"/>
      <c r="B602" s="7"/>
      <c r="C602" s="7"/>
      <c r="D602" s="7"/>
      <c r="E602" s="75"/>
      <c r="F602" s="7"/>
      <c r="G602" s="7"/>
      <c r="H602" s="7"/>
      <c r="I602" s="7"/>
      <c r="J602" s="7"/>
      <c r="K602" s="76"/>
      <c r="L602" s="7"/>
      <c r="M602" s="7"/>
      <c r="N602" s="7"/>
      <c r="O602" s="7"/>
      <c r="P602" s="7"/>
      <c r="Q602" s="7"/>
      <c r="R602" s="7"/>
    </row>
    <row r="603" spans="1:18" ht="15.75" customHeight="1">
      <c r="A603" s="7"/>
      <c r="B603" s="7"/>
      <c r="C603" s="7"/>
      <c r="D603" s="7"/>
      <c r="E603" s="75"/>
      <c r="F603" s="7"/>
      <c r="G603" s="7"/>
      <c r="H603" s="7"/>
      <c r="I603" s="7"/>
      <c r="J603" s="7"/>
      <c r="K603" s="76"/>
      <c r="L603" s="7"/>
      <c r="M603" s="7"/>
      <c r="N603" s="7"/>
      <c r="O603" s="7"/>
      <c r="P603" s="7"/>
      <c r="Q603" s="7"/>
      <c r="R603" s="7"/>
    </row>
    <row r="604" spans="1:18" ht="15.75" customHeight="1">
      <c r="A604" s="7"/>
      <c r="B604" s="7"/>
      <c r="C604" s="7"/>
      <c r="D604" s="7"/>
      <c r="E604" s="75"/>
      <c r="F604" s="7"/>
      <c r="G604" s="7"/>
      <c r="H604" s="7"/>
      <c r="I604" s="7"/>
      <c r="J604" s="7"/>
      <c r="K604" s="76"/>
      <c r="L604" s="7"/>
      <c r="M604" s="7"/>
      <c r="N604" s="7"/>
      <c r="O604" s="7"/>
      <c r="P604" s="7"/>
      <c r="Q604" s="7"/>
      <c r="R604" s="7"/>
    </row>
    <row r="605" spans="1:18" ht="15.75" customHeight="1">
      <c r="A605" s="7"/>
      <c r="B605" s="7"/>
      <c r="C605" s="7"/>
      <c r="D605" s="7"/>
      <c r="E605" s="75"/>
      <c r="F605" s="7"/>
      <c r="G605" s="7"/>
      <c r="H605" s="7"/>
      <c r="I605" s="7"/>
      <c r="J605" s="7"/>
      <c r="K605" s="76"/>
      <c r="L605" s="7"/>
      <c r="M605" s="7"/>
      <c r="N605" s="7"/>
      <c r="O605" s="7"/>
      <c r="P605" s="7"/>
      <c r="Q605" s="7"/>
      <c r="R605" s="7"/>
    </row>
    <row r="606" spans="1:18" ht="15.75" customHeight="1">
      <c r="A606" s="7"/>
      <c r="B606" s="7"/>
      <c r="C606" s="7"/>
      <c r="D606" s="7"/>
      <c r="E606" s="75"/>
      <c r="F606" s="7"/>
      <c r="G606" s="7"/>
      <c r="H606" s="7"/>
      <c r="I606" s="7"/>
      <c r="J606" s="7"/>
      <c r="K606" s="76"/>
      <c r="L606" s="7"/>
      <c r="M606" s="7"/>
      <c r="N606" s="7"/>
      <c r="O606" s="7"/>
      <c r="P606" s="7"/>
      <c r="Q606" s="7"/>
      <c r="R606" s="7"/>
    </row>
    <row r="607" spans="1:18" ht="15.75" customHeight="1">
      <c r="A607" s="7"/>
      <c r="B607" s="7"/>
      <c r="C607" s="7"/>
      <c r="D607" s="7"/>
      <c r="E607" s="75"/>
      <c r="F607" s="7"/>
      <c r="G607" s="7"/>
      <c r="H607" s="7"/>
      <c r="I607" s="7"/>
      <c r="J607" s="7"/>
      <c r="K607" s="76"/>
      <c r="L607" s="7"/>
      <c r="M607" s="7"/>
      <c r="N607" s="7"/>
      <c r="O607" s="7"/>
      <c r="P607" s="7"/>
      <c r="Q607" s="7"/>
      <c r="R607" s="7"/>
    </row>
    <row r="608" spans="1:18" ht="15.75" customHeight="1">
      <c r="A608" s="7"/>
      <c r="B608" s="7"/>
      <c r="C608" s="7"/>
      <c r="D608" s="7"/>
      <c r="E608" s="75"/>
      <c r="F608" s="7"/>
      <c r="G608" s="7"/>
      <c r="H608" s="7"/>
      <c r="I608" s="7"/>
      <c r="J608" s="7"/>
      <c r="K608" s="76"/>
      <c r="L608" s="7"/>
      <c r="M608" s="7"/>
      <c r="N608" s="7"/>
      <c r="O608" s="7"/>
      <c r="P608" s="7"/>
      <c r="Q608" s="7"/>
      <c r="R608" s="7"/>
    </row>
    <row r="609" spans="1:18" ht="15.75" customHeight="1">
      <c r="A609" s="7"/>
      <c r="B609" s="7"/>
      <c r="C609" s="7"/>
      <c r="D609" s="7"/>
      <c r="E609" s="75"/>
      <c r="F609" s="7"/>
      <c r="G609" s="7"/>
      <c r="H609" s="7"/>
      <c r="I609" s="7"/>
      <c r="J609" s="7"/>
      <c r="K609" s="76"/>
      <c r="L609" s="7"/>
      <c r="M609" s="7"/>
      <c r="N609" s="7"/>
      <c r="O609" s="7"/>
      <c r="P609" s="7"/>
      <c r="Q609" s="7"/>
      <c r="R609" s="7"/>
    </row>
    <row r="610" spans="1:18" ht="15.75" customHeight="1">
      <c r="A610" s="7"/>
      <c r="B610" s="7"/>
      <c r="C610" s="7"/>
      <c r="D610" s="7"/>
      <c r="E610" s="75"/>
      <c r="F610" s="7"/>
      <c r="G610" s="7"/>
      <c r="H610" s="7"/>
      <c r="I610" s="7"/>
      <c r="J610" s="7"/>
      <c r="K610" s="76"/>
      <c r="L610" s="7"/>
      <c r="M610" s="7"/>
      <c r="N610" s="7"/>
      <c r="O610" s="7"/>
      <c r="P610" s="7"/>
      <c r="Q610" s="7"/>
      <c r="R610" s="7"/>
    </row>
    <row r="611" spans="1:18" ht="15.75" customHeight="1">
      <c r="A611" s="7"/>
      <c r="B611" s="7"/>
      <c r="C611" s="7"/>
      <c r="D611" s="7"/>
      <c r="E611" s="75"/>
      <c r="F611" s="7"/>
      <c r="G611" s="7"/>
      <c r="H611" s="7"/>
      <c r="I611" s="7"/>
      <c r="J611" s="7"/>
      <c r="K611" s="76"/>
      <c r="L611" s="7"/>
      <c r="M611" s="7"/>
      <c r="N611" s="7"/>
      <c r="O611" s="7"/>
      <c r="P611" s="7"/>
      <c r="Q611" s="7"/>
      <c r="R611" s="7"/>
    </row>
    <row r="612" spans="1:18" ht="15.75" customHeight="1">
      <c r="A612" s="7"/>
      <c r="B612" s="7"/>
      <c r="C612" s="7"/>
      <c r="D612" s="7"/>
      <c r="E612" s="75"/>
      <c r="F612" s="7"/>
      <c r="G612" s="7"/>
      <c r="H612" s="7"/>
      <c r="I612" s="7"/>
      <c r="J612" s="7"/>
      <c r="K612" s="76"/>
      <c r="L612" s="7"/>
      <c r="M612" s="7"/>
      <c r="N612" s="7"/>
      <c r="O612" s="7"/>
      <c r="P612" s="7"/>
      <c r="Q612" s="7"/>
      <c r="R612" s="7"/>
    </row>
    <row r="613" spans="1:18" ht="15.75" customHeight="1">
      <c r="A613" s="7"/>
      <c r="B613" s="7"/>
      <c r="C613" s="7"/>
      <c r="D613" s="7"/>
      <c r="E613" s="75"/>
      <c r="F613" s="7"/>
      <c r="G613" s="7"/>
      <c r="H613" s="7"/>
      <c r="I613" s="7"/>
      <c r="J613" s="7"/>
      <c r="K613" s="76"/>
      <c r="L613" s="7"/>
      <c r="M613" s="7"/>
      <c r="N613" s="7"/>
      <c r="O613" s="7"/>
      <c r="P613" s="7"/>
      <c r="Q613" s="7"/>
      <c r="R613" s="7"/>
    </row>
    <row r="614" spans="1:18" ht="15.75" customHeight="1">
      <c r="A614" s="7"/>
      <c r="B614" s="7"/>
      <c r="C614" s="7"/>
      <c r="D614" s="7"/>
      <c r="E614" s="75"/>
      <c r="F614" s="7"/>
      <c r="G614" s="7"/>
      <c r="H614" s="7"/>
      <c r="I614" s="7"/>
      <c r="J614" s="7"/>
      <c r="K614" s="76"/>
      <c r="L614" s="7"/>
      <c r="M614" s="7"/>
      <c r="N614" s="7"/>
      <c r="O614" s="7"/>
      <c r="P614" s="7"/>
      <c r="Q614" s="7"/>
      <c r="R614" s="7"/>
    </row>
    <row r="615" spans="1:18" ht="15.75" customHeight="1">
      <c r="A615" s="7"/>
      <c r="B615" s="7"/>
      <c r="C615" s="7"/>
      <c r="D615" s="7"/>
      <c r="E615" s="75"/>
      <c r="F615" s="7"/>
      <c r="G615" s="7"/>
      <c r="H615" s="7"/>
      <c r="I615" s="7"/>
      <c r="J615" s="7"/>
      <c r="K615" s="76"/>
      <c r="L615" s="7"/>
      <c r="M615" s="7"/>
      <c r="N615" s="7"/>
      <c r="O615" s="7"/>
      <c r="P615" s="7"/>
      <c r="Q615" s="7"/>
      <c r="R615" s="7"/>
    </row>
    <row r="616" spans="1:18" ht="15.75" customHeight="1">
      <c r="A616" s="7"/>
      <c r="B616" s="7"/>
      <c r="C616" s="7"/>
      <c r="D616" s="7"/>
      <c r="E616" s="75"/>
      <c r="F616" s="7"/>
      <c r="G616" s="7"/>
      <c r="H616" s="7"/>
      <c r="I616" s="7"/>
      <c r="J616" s="7"/>
      <c r="K616" s="76"/>
      <c r="L616" s="7"/>
      <c r="M616" s="7"/>
      <c r="N616" s="7"/>
      <c r="O616" s="7"/>
      <c r="P616" s="7"/>
      <c r="Q616" s="7"/>
      <c r="R616" s="7"/>
    </row>
    <row r="617" spans="1:18" ht="15.75" customHeight="1">
      <c r="A617" s="7"/>
      <c r="B617" s="7"/>
      <c r="C617" s="7"/>
      <c r="D617" s="7"/>
      <c r="E617" s="75"/>
      <c r="F617" s="7"/>
      <c r="G617" s="7"/>
      <c r="H617" s="7"/>
      <c r="I617" s="7"/>
      <c r="J617" s="7"/>
      <c r="K617" s="76"/>
      <c r="L617" s="7"/>
      <c r="M617" s="7"/>
      <c r="N617" s="7"/>
      <c r="O617" s="7"/>
      <c r="P617" s="7"/>
      <c r="Q617" s="7"/>
      <c r="R617" s="7"/>
    </row>
    <row r="618" spans="1:18" ht="15.75" customHeight="1">
      <c r="A618" s="7"/>
      <c r="B618" s="7"/>
      <c r="C618" s="7"/>
      <c r="D618" s="7"/>
      <c r="E618" s="75"/>
      <c r="F618" s="7"/>
      <c r="G618" s="7"/>
      <c r="H618" s="7"/>
      <c r="I618" s="7"/>
      <c r="J618" s="7"/>
      <c r="K618" s="76"/>
      <c r="L618" s="7"/>
      <c r="M618" s="7"/>
      <c r="N618" s="7"/>
      <c r="O618" s="7"/>
      <c r="P618" s="7"/>
      <c r="Q618" s="7"/>
      <c r="R618" s="7"/>
    </row>
    <row r="619" spans="1:18" ht="15.75" customHeight="1">
      <c r="A619" s="7"/>
      <c r="B619" s="7"/>
      <c r="C619" s="7"/>
      <c r="D619" s="7"/>
      <c r="E619" s="75"/>
      <c r="F619" s="7"/>
      <c r="G619" s="7"/>
      <c r="H619" s="7"/>
      <c r="I619" s="7"/>
      <c r="J619" s="7"/>
      <c r="K619" s="76"/>
      <c r="L619" s="7"/>
      <c r="M619" s="7"/>
      <c r="N619" s="7"/>
      <c r="O619" s="7"/>
      <c r="P619" s="7"/>
      <c r="Q619" s="7"/>
      <c r="R619" s="7"/>
    </row>
    <row r="620" spans="1:18" ht="15.75" customHeight="1">
      <c r="A620" s="7"/>
      <c r="B620" s="7"/>
      <c r="C620" s="7"/>
      <c r="D620" s="7"/>
      <c r="E620" s="75"/>
      <c r="F620" s="7"/>
      <c r="G620" s="7"/>
      <c r="H620" s="7"/>
      <c r="I620" s="7"/>
      <c r="J620" s="7"/>
      <c r="K620" s="76"/>
      <c r="L620" s="7"/>
      <c r="M620" s="7"/>
      <c r="N620" s="7"/>
      <c r="O620" s="7"/>
      <c r="P620" s="7"/>
      <c r="Q620" s="7"/>
      <c r="R620" s="7"/>
    </row>
    <row r="621" spans="1:18" ht="15.75" customHeight="1">
      <c r="A621" s="7"/>
      <c r="B621" s="7"/>
      <c r="C621" s="7"/>
      <c r="D621" s="7"/>
      <c r="E621" s="75"/>
      <c r="F621" s="7"/>
      <c r="G621" s="7"/>
      <c r="H621" s="7"/>
      <c r="I621" s="7"/>
      <c r="J621" s="7"/>
      <c r="K621" s="76"/>
      <c r="L621" s="7"/>
      <c r="M621" s="7"/>
      <c r="N621" s="7"/>
      <c r="O621" s="7"/>
      <c r="P621" s="7"/>
      <c r="Q621" s="7"/>
      <c r="R621" s="7"/>
    </row>
    <row r="622" spans="1:18" ht="15.75" customHeight="1">
      <c r="A622" s="7"/>
      <c r="B622" s="7"/>
      <c r="C622" s="7"/>
      <c r="D622" s="7"/>
      <c r="E622" s="75"/>
      <c r="F622" s="7"/>
      <c r="G622" s="7"/>
      <c r="H622" s="7"/>
      <c r="I622" s="7"/>
      <c r="J622" s="7"/>
      <c r="K622" s="76"/>
      <c r="L622" s="7"/>
      <c r="M622" s="7"/>
      <c r="N622" s="7"/>
      <c r="O622" s="7"/>
      <c r="P622" s="7"/>
      <c r="Q622" s="7"/>
      <c r="R622" s="7"/>
    </row>
    <row r="623" spans="1:18" ht="15.75" customHeight="1">
      <c r="A623" s="7"/>
      <c r="B623" s="7"/>
      <c r="C623" s="7"/>
      <c r="D623" s="7"/>
      <c r="E623" s="75"/>
      <c r="F623" s="7"/>
      <c r="G623" s="7"/>
      <c r="H623" s="7"/>
      <c r="I623" s="7"/>
      <c r="J623" s="7"/>
      <c r="K623" s="76"/>
      <c r="L623" s="7"/>
      <c r="M623" s="7"/>
      <c r="N623" s="7"/>
      <c r="O623" s="7"/>
      <c r="P623" s="7"/>
      <c r="Q623" s="7"/>
      <c r="R623" s="7"/>
    </row>
    <row r="624" spans="1:18" ht="15.75" customHeight="1">
      <c r="A624" s="7"/>
      <c r="B624" s="7"/>
      <c r="C624" s="7"/>
      <c r="D624" s="7"/>
      <c r="E624" s="75"/>
      <c r="F624" s="7"/>
      <c r="G624" s="7"/>
      <c r="H624" s="7"/>
      <c r="I624" s="7"/>
      <c r="J624" s="7"/>
      <c r="K624" s="76"/>
      <c r="L624" s="7"/>
      <c r="M624" s="7"/>
      <c r="N624" s="7"/>
      <c r="O624" s="7"/>
      <c r="P624" s="7"/>
      <c r="Q624" s="7"/>
      <c r="R624" s="7"/>
    </row>
    <row r="625" spans="1:18" ht="15.75" customHeight="1">
      <c r="A625" s="7"/>
      <c r="B625" s="7"/>
      <c r="C625" s="7"/>
      <c r="D625" s="7"/>
      <c r="E625" s="75"/>
      <c r="F625" s="7"/>
      <c r="G625" s="7"/>
      <c r="H625" s="7"/>
      <c r="I625" s="7"/>
      <c r="J625" s="7"/>
      <c r="K625" s="76"/>
      <c r="L625" s="7"/>
      <c r="M625" s="7"/>
      <c r="N625" s="7"/>
      <c r="O625" s="7"/>
      <c r="P625" s="7"/>
      <c r="Q625" s="7"/>
      <c r="R625" s="7"/>
    </row>
    <row r="626" spans="1:18" ht="15.75" customHeight="1">
      <c r="A626" s="7"/>
      <c r="B626" s="7"/>
      <c r="C626" s="7"/>
      <c r="D626" s="7"/>
      <c r="E626" s="75"/>
      <c r="F626" s="7"/>
      <c r="G626" s="7"/>
      <c r="H626" s="7"/>
      <c r="I626" s="7"/>
      <c r="J626" s="7"/>
      <c r="K626" s="76"/>
      <c r="L626" s="7"/>
      <c r="M626" s="7"/>
      <c r="N626" s="7"/>
      <c r="O626" s="7"/>
      <c r="P626" s="7"/>
      <c r="Q626" s="7"/>
      <c r="R626" s="7"/>
    </row>
    <row r="627" spans="1:18" ht="15.75" customHeight="1">
      <c r="A627" s="7"/>
      <c r="B627" s="7"/>
      <c r="C627" s="7"/>
      <c r="D627" s="7"/>
      <c r="E627" s="75"/>
      <c r="F627" s="7"/>
      <c r="G627" s="7"/>
      <c r="H627" s="7"/>
      <c r="I627" s="7"/>
      <c r="J627" s="7"/>
      <c r="K627" s="76"/>
      <c r="L627" s="7"/>
      <c r="M627" s="7"/>
      <c r="N627" s="7"/>
      <c r="O627" s="7"/>
      <c r="P627" s="7"/>
      <c r="Q627" s="7"/>
      <c r="R627" s="7"/>
    </row>
    <row r="628" spans="1:18" ht="15.75" customHeight="1">
      <c r="A628" s="7"/>
      <c r="B628" s="7"/>
      <c r="C628" s="7"/>
      <c r="D628" s="7"/>
      <c r="E628" s="75"/>
      <c r="F628" s="7"/>
      <c r="G628" s="7"/>
      <c r="H628" s="7"/>
      <c r="I628" s="7"/>
      <c r="J628" s="7"/>
      <c r="K628" s="76"/>
      <c r="L628" s="7"/>
      <c r="M628" s="7"/>
      <c r="N628" s="7"/>
      <c r="O628" s="7"/>
      <c r="P628" s="7"/>
      <c r="Q628" s="7"/>
      <c r="R628" s="7"/>
    </row>
    <row r="629" spans="1:18" ht="15.75" customHeight="1">
      <c r="A629" s="7"/>
      <c r="B629" s="7"/>
      <c r="C629" s="7"/>
      <c r="D629" s="7"/>
      <c r="E629" s="75"/>
      <c r="F629" s="7"/>
      <c r="G629" s="7"/>
      <c r="H629" s="7"/>
      <c r="I629" s="7"/>
      <c r="J629" s="7"/>
      <c r="K629" s="76"/>
      <c r="L629" s="7"/>
      <c r="M629" s="7"/>
      <c r="N629" s="7"/>
      <c r="O629" s="7"/>
      <c r="P629" s="7"/>
      <c r="Q629" s="7"/>
      <c r="R629" s="7"/>
    </row>
    <row r="630" spans="1:18" ht="15.75" customHeight="1">
      <c r="A630" s="7"/>
      <c r="B630" s="7"/>
      <c r="C630" s="7"/>
      <c r="D630" s="7"/>
      <c r="E630" s="75"/>
      <c r="F630" s="7"/>
      <c r="G630" s="7"/>
      <c r="H630" s="7"/>
      <c r="I630" s="7"/>
      <c r="J630" s="7"/>
      <c r="K630" s="76"/>
      <c r="L630" s="7"/>
      <c r="M630" s="7"/>
      <c r="N630" s="7"/>
      <c r="O630" s="7"/>
      <c r="P630" s="7"/>
      <c r="Q630" s="7"/>
      <c r="R630" s="7"/>
    </row>
    <row r="631" spans="1:18" ht="15.75" customHeight="1">
      <c r="A631" s="7"/>
      <c r="B631" s="7"/>
      <c r="C631" s="7"/>
      <c r="D631" s="7"/>
      <c r="E631" s="75"/>
      <c r="F631" s="7"/>
      <c r="G631" s="7"/>
      <c r="H631" s="7"/>
      <c r="I631" s="7"/>
      <c r="J631" s="7"/>
      <c r="K631" s="76"/>
      <c r="L631" s="7"/>
      <c r="M631" s="7"/>
      <c r="N631" s="7"/>
      <c r="O631" s="7"/>
      <c r="P631" s="7"/>
      <c r="Q631" s="7"/>
      <c r="R631" s="7"/>
    </row>
    <row r="632" spans="1:18" ht="15.75" customHeight="1">
      <c r="A632" s="7"/>
      <c r="B632" s="7"/>
      <c r="C632" s="7"/>
      <c r="D632" s="7"/>
      <c r="E632" s="75"/>
      <c r="F632" s="7"/>
      <c r="G632" s="7"/>
      <c r="H632" s="7"/>
      <c r="I632" s="7"/>
      <c r="J632" s="7"/>
      <c r="K632" s="76"/>
      <c r="L632" s="7"/>
      <c r="M632" s="7"/>
      <c r="N632" s="7"/>
      <c r="O632" s="7"/>
      <c r="P632" s="7"/>
      <c r="Q632" s="7"/>
      <c r="R632" s="7"/>
    </row>
    <row r="633" spans="1:18" ht="15.75" customHeight="1">
      <c r="A633" s="7"/>
      <c r="B633" s="7"/>
      <c r="C633" s="7"/>
      <c r="D633" s="7"/>
      <c r="E633" s="75"/>
      <c r="F633" s="7"/>
      <c r="G633" s="7"/>
      <c r="H633" s="7"/>
      <c r="I633" s="7"/>
      <c r="J633" s="7"/>
      <c r="K633" s="76"/>
      <c r="L633" s="7"/>
      <c r="M633" s="7"/>
      <c r="N633" s="7"/>
      <c r="O633" s="7"/>
      <c r="P633" s="7"/>
      <c r="Q633" s="7"/>
      <c r="R633" s="7"/>
    </row>
    <row r="634" spans="1:18" ht="15.75" customHeight="1">
      <c r="A634" s="7"/>
      <c r="B634" s="7"/>
      <c r="C634" s="7"/>
      <c r="D634" s="7"/>
      <c r="E634" s="75"/>
      <c r="F634" s="7"/>
      <c r="G634" s="7"/>
      <c r="H634" s="7"/>
      <c r="I634" s="7"/>
      <c r="J634" s="7"/>
      <c r="K634" s="76"/>
      <c r="L634" s="7"/>
      <c r="M634" s="7"/>
      <c r="N634" s="7"/>
      <c r="O634" s="7"/>
      <c r="P634" s="7"/>
      <c r="Q634" s="7"/>
      <c r="R634" s="7"/>
    </row>
    <row r="635" spans="1:18" ht="15.75" customHeight="1">
      <c r="A635" s="7"/>
      <c r="B635" s="7"/>
      <c r="C635" s="7"/>
      <c r="D635" s="7"/>
      <c r="E635" s="75"/>
      <c r="F635" s="7"/>
      <c r="G635" s="7"/>
      <c r="H635" s="7"/>
      <c r="I635" s="7"/>
      <c r="J635" s="7"/>
      <c r="K635" s="76"/>
      <c r="L635" s="7"/>
      <c r="M635" s="7"/>
      <c r="N635" s="7"/>
      <c r="O635" s="7"/>
      <c r="P635" s="7"/>
      <c r="Q635" s="7"/>
      <c r="R635" s="7"/>
    </row>
    <row r="636" spans="1:18" ht="15.75" customHeight="1">
      <c r="A636" s="7"/>
      <c r="B636" s="7"/>
      <c r="C636" s="7"/>
      <c r="D636" s="7"/>
      <c r="E636" s="75"/>
      <c r="F636" s="7"/>
      <c r="G636" s="7"/>
      <c r="H636" s="7"/>
      <c r="I636" s="7"/>
      <c r="J636" s="7"/>
      <c r="K636" s="76"/>
      <c r="L636" s="7"/>
      <c r="M636" s="7"/>
      <c r="N636" s="7"/>
      <c r="O636" s="7"/>
      <c r="P636" s="7"/>
      <c r="Q636" s="7"/>
      <c r="R636" s="7"/>
    </row>
    <row r="637" spans="1:18" ht="15.75" customHeight="1">
      <c r="A637" s="7"/>
      <c r="B637" s="7"/>
      <c r="C637" s="7"/>
      <c r="D637" s="7"/>
      <c r="E637" s="75"/>
      <c r="F637" s="7"/>
      <c r="G637" s="7"/>
      <c r="H637" s="7"/>
      <c r="I637" s="7"/>
      <c r="J637" s="7"/>
      <c r="K637" s="76"/>
      <c r="L637" s="7"/>
      <c r="M637" s="7"/>
      <c r="N637" s="7"/>
      <c r="O637" s="7"/>
      <c r="P637" s="7"/>
      <c r="Q637" s="7"/>
      <c r="R637" s="7"/>
    </row>
    <row r="638" spans="1:18" ht="15.75" customHeight="1">
      <c r="A638" s="7"/>
      <c r="B638" s="7"/>
      <c r="C638" s="7"/>
      <c r="D638" s="7"/>
      <c r="E638" s="75"/>
      <c r="F638" s="7"/>
      <c r="G638" s="7"/>
      <c r="H638" s="7"/>
      <c r="I638" s="7"/>
      <c r="J638" s="7"/>
      <c r="K638" s="76"/>
      <c r="L638" s="7"/>
      <c r="M638" s="7"/>
      <c r="N638" s="7"/>
      <c r="O638" s="7"/>
      <c r="P638" s="7"/>
      <c r="Q638" s="7"/>
      <c r="R638" s="7"/>
    </row>
    <row r="639" spans="1:18" ht="15.75" customHeight="1">
      <c r="A639" s="7"/>
      <c r="B639" s="7"/>
      <c r="C639" s="7"/>
      <c r="D639" s="7"/>
      <c r="E639" s="75"/>
      <c r="F639" s="7"/>
      <c r="G639" s="7"/>
      <c r="H639" s="7"/>
      <c r="I639" s="7"/>
      <c r="J639" s="7"/>
      <c r="K639" s="76"/>
      <c r="L639" s="7"/>
      <c r="M639" s="7"/>
      <c r="N639" s="7"/>
      <c r="O639" s="7"/>
      <c r="P639" s="7"/>
      <c r="Q639" s="7"/>
      <c r="R639" s="7"/>
    </row>
    <row r="640" spans="1:18" ht="15.75" customHeight="1">
      <c r="A640" s="7"/>
      <c r="B640" s="7"/>
      <c r="C640" s="7"/>
      <c r="D640" s="7"/>
      <c r="E640" s="75"/>
      <c r="F640" s="7"/>
      <c r="G640" s="7"/>
      <c r="H640" s="7"/>
      <c r="I640" s="7"/>
      <c r="J640" s="7"/>
      <c r="K640" s="76"/>
      <c r="L640" s="7"/>
      <c r="M640" s="7"/>
      <c r="N640" s="7"/>
      <c r="O640" s="7"/>
      <c r="P640" s="7"/>
      <c r="Q640" s="7"/>
      <c r="R640" s="7"/>
    </row>
    <row r="641" spans="1:18" ht="15.75" customHeight="1">
      <c r="A641" s="7"/>
      <c r="B641" s="7"/>
      <c r="C641" s="7"/>
      <c r="D641" s="7"/>
      <c r="E641" s="75"/>
      <c r="F641" s="7"/>
      <c r="G641" s="7"/>
      <c r="H641" s="7"/>
      <c r="I641" s="7"/>
      <c r="J641" s="7"/>
      <c r="K641" s="76"/>
      <c r="L641" s="7"/>
      <c r="M641" s="7"/>
      <c r="N641" s="7"/>
      <c r="O641" s="7"/>
      <c r="P641" s="7"/>
      <c r="Q641" s="7"/>
      <c r="R641" s="7"/>
    </row>
    <row r="642" spans="1:18" ht="15.75" customHeight="1">
      <c r="A642" s="7"/>
      <c r="B642" s="7"/>
      <c r="C642" s="7"/>
      <c r="D642" s="7"/>
      <c r="E642" s="75"/>
      <c r="F642" s="7"/>
      <c r="G642" s="7"/>
      <c r="H642" s="7"/>
      <c r="I642" s="7"/>
      <c r="J642" s="7"/>
      <c r="K642" s="76"/>
      <c r="L642" s="7"/>
      <c r="M642" s="7"/>
      <c r="N642" s="7"/>
      <c r="O642" s="7"/>
      <c r="P642" s="7"/>
      <c r="Q642" s="7"/>
      <c r="R642" s="7"/>
    </row>
    <row r="643" spans="1:18" ht="15.75" customHeight="1">
      <c r="A643" s="7"/>
      <c r="B643" s="7"/>
      <c r="C643" s="7"/>
      <c r="D643" s="7"/>
      <c r="E643" s="75"/>
      <c r="F643" s="7"/>
      <c r="G643" s="7"/>
      <c r="H643" s="7"/>
      <c r="I643" s="7"/>
      <c r="J643" s="7"/>
      <c r="K643" s="76"/>
      <c r="L643" s="7"/>
      <c r="M643" s="7"/>
      <c r="N643" s="7"/>
      <c r="O643" s="7"/>
      <c r="P643" s="7"/>
      <c r="Q643" s="7"/>
      <c r="R643" s="7"/>
    </row>
    <row r="644" spans="1:18" ht="15.75" customHeight="1">
      <c r="A644" s="7"/>
      <c r="B644" s="7"/>
      <c r="C644" s="7"/>
      <c r="D644" s="7"/>
      <c r="E644" s="75"/>
      <c r="F644" s="7"/>
      <c r="G644" s="7"/>
      <c r="H644" s="7"/>
      <c r="I644" s="7"/>
      <c r="J644" s="7"/>
      <c r="K644" s="76"/>
      <c r="L644" s="7"/>
      <c r="M644" s="7"/>
      <c r="N644" s="7"/>
      <c r="O644" s="7"/>
      <c r="P644" s="7"/>
      <c r="Q644" s="7"/>
      <c r="R644" s="7"/>
    </row>
    <row r="645" spans="1:18" ht="15.75" customHeight="1">
      <c r="A645" s="7"/>
      <c r="B645" s="7"/>
      <c r="C645" s="7"/>
      <c r="D645" s="7"/>
      <c r="E645" s="75"/>
      <c r="F645" s="7"/>
      <c r="G645" s="7"/>
      <c r="H645" s="7"/>
      <c r="I645" s="7"/>
      <c r="J645" s="7"/>
      <c r="K645" s="76"/>
      <c r="L645" s="7"/>
      <c r="M645" s="7"/>
      <c r="N645" s="7"/>
      <c r="O645" s="7"/>
      <c r="P645" s="7"/>
      <c r="Q645" s="7"/>
      <c r="R645" s="7"/>
    </row>
    <row r="646" spans="1:18" ht="15.75" customHeight="1">
      <c r="A646" s="7"/>
      <c r="B646" s="7"/>
      <c r="C646" s="7"/>
      <c r="D646" s="7"/>
      <c r="E646" s="75"/>
      <c r="F646" s="7"/>
      <c r="G646" s="7"/>
      <c r="H646" s="7"/>
      <c r="I646" s="7"/>
      <c r="J646" s="7"/>
      <c r="K646" s="76"/>
      <c r="L646" s="7"/>
      <c r="M646" s="7"/>
      <c r="N646" s="7"/>
      <c r="O646" s="7"/>
      <c r="P646" s="7"/>
      <c r="Q646" s="7"/>
      <c r="R646" s="7"/>
    </row>
    <row r="647" spans="1:18" ht="15.75" customHeight="1">
      <c r="A647" s="7"/>
      <c r="B647" s="7"/>
      <c r="C647" s="7"/>
      <c r="D647" s="7"/>
      <c r="E647" s="75"/>
      <c r="F647" s="7"/>
      <c r="G647" s="7"/>
      <c r="H647" s="7"/>
      <c r="I647" s="7"/>
      <c r="J647" s="7"/>
      <c r="K647" s="76"/>
      <c r="L647" s="7"/>
      <c r="M647" s="7"/>
      <c r="N647" s="7"/>
      <c r="O647" s="7"/>
      <c r="P647" s="7"/>
      <c r="Q647" s="7"/>
      <c r="R647" s="7"/>
    </row>
    <row r="648" spans="1:18" ht="15.75" customHeight="1">
      <c r="A648" s="7"/>
      <c r="B648" s="7"/>
      <c r="C648" s="7"/>
      <c r="D648" s="7"/>
      <c r="E648" s="75"/>
      <c r="F648" s="7"/>
      <c r="G648" s="7"/>
      <c r="H648" s="7"/>
      <c r="I648" s="7"/>
      <c r="J648" s="7"/>
      <c r="K648" s="76"/>
      <c r="L648" s="7"/>
      <c r="M648" s="7"/>
      <c r="N648" s="7"/>
      <c r="O648" s="7"/>
      <c r="P648" s="7"/>
      <c r="Q648" s="7"/>
      <c r="R648" s="7"/>
    </row>
    <row r="649" spans="1:18" ht="15.75" customHeight="1">
      <c r="A649" s="7"/>
      <c r="B649" s="7"/>
      <c r="C649" s="7"/>
      <c r="D649" s="7"/>
      <c r="E649" s="75"/>
      <c r="F649" s="7"/>
      <c r="G649" s="7"/>
      <c r="H649" s="7"/>
      <c r="I649" s="7"/>
      <c r="J649" s="7"/>
      <c r="K649" s="76"/>
      <c r="L649" s="7"/>
      <c r="M649" s="7"/>
      <c r="N649" s="7"/>
      <c r="O649" s="7"/>
      <c r="P649" s="7"/>
      <c r="Q649" s="7"/>
      <c r="R649" s="7"/>
    </row>
    <row r="650" spans="1:18" ht="15.75" customHeight="1">
      <c r="A650" s="7"/>
      <c r="B650" s="7"/>
      <c r="C650" s="7"/>
      <c r="D650" s="7"/>
      <c r="E650" s="75"/>
      <c r="F650" s="7"/>
      <c r="G650" s="7"/>
      <c r="H650" s="7"/>
      <c r="I650" s="7"/>
      <c r="J650" s="7"/>
      <c r="K650" s="76"/>
      <c r="L650" s="7"/>
      <c r="M650" s="7"/>
      <c r="N650" s="7"/>
      <c r="O650" s="7"/>
      <c r="P650" s="7"/>
      <c r="Q650" s="7"/>
      <c r="R650" s="7"/>
    </row>
    <row r="651" spans="1:18" ht="15.75" customHeight="1">
      <c r="A651" s="7"/>
      <c r="B651" s="7"/>
      <c r="C651" s="7"/>
      <c r="D651" s="7"/>
      <c r="E651" s="75"/>
      <c r="F651" s="7"/>
      <c r="G651" s="7"/>
      <c r="H651" s="7"/>
      <c r="I651" s="7"/>
      <c r="J651" s="7"/>
      <c r="K651" s="76"/>
      <c r="L651" s="7"/>
      <c r="M651" s="7"/>
      <c r="N651" s="7"/>
      <c r="O651" s="7"/>
      <c r="P651" s="7"/>
      <c r="Q651" s="7"/>
      <c r="R651" s="7"/>
    </row>
    <row r="652" spans="1:18" ht="15.75" customHeight="1">
      <c r="A652" s="7"/>
      <c r="B652" s="7"/>
      <c r="C652" s="7"/>
      <c r="D652" s="7"/>
      <c r="E652" s="75"/>
      <c r="F652" s="7"/>
      <c r="G652" s="7"/>
      <c r="H652" s="7"/>
      <c r="I652" s="7"/>
      <c r="J652" s="7"/>
      <c r="K652" s="76"/>
      <c r="L652" s="7"/>
      <c r="M652" s="7"/>
      <c r="N652" s="7"/>
      <c r="O652" s="7"/>
      <c r="P652" s="7"/>
      <c r="Q652" s="7"/>
      <c r="R652" s="7"/>
    </row>
    <row r="653" spans="1:18" ht="15.75" customHeight="1">
      <c r="A653" s="7"/>
      <c r="B653" s="7"/>
      <c r="C653" s="7"/>
      <c r="D653" s="7"/>
      <c r="E653" s="75"/>
      <c r="F653" s="7"/>
      <c r="G653" s="7"/>
      <c r="H653" s="7"/>
      <c r="I653" s="7"/>
      <c r="J653" s="7"/>
      <c r="K653" s="76"/>
      <c r="L653" s="7"/>
      <c r="M653" s="7"/>
      <c r="N653" s="7"/>
      <c r="O653" s="7"/>
      <c r="P653" s="7"/>
      <c r="Q653" s="7"/>
      <c r="R653" s="7"/>
    </row>
    <row r="654" spans="1:18" ht="15.75" customHeight="1">
      <c r="A654" s="7"/>
      <c r="B654" s="7"/>
      <c r="C654" s="7"/>
      <c r="D654" s="7"/>
      <c r="E654" s="75"/>
      <c r="F654" s="7"/>
      <c r="G654" s="7"/>
      <c r="H654" s="7"/>
      <c r="I654" s="7"/>
      <c r="J654" s="7"/>
      <c r="K654" s="76"/>
      <c r="L654" s="7"/>
      <c r="M654" s="7"/>
      <c r="N654" s="7"/>
      <c r="O654" s="7"/>
      <c r="P654" s="7"/>
      <c r="Q654" s="7"/>
      <c r="R654" s="7"/>
    </row>
    <row r="655" spans="1:18" ht="15.75" customHeight="1">
      <c r="A655" s="7"/>
      <c r="B655" s="7"/>
      <c r="C655" s="7"/>
      <c r="D655" s="7"/>
      <c r="E655" s="75"/>
      <c r="F655" s="7"/>
      <c r="G655" s="7"/>
      <c r="H655" s="7"/>
      <c r="I655" s="7"/>
      <c r="J655" s="7"/>
      <c r="K655" s="76"/>
      <c r="L655" s="7"/>
      <c r="M655" s="7"/>
      <c r="N655" s="7"/>
      <c r="O655" s="7"/>
      <c r="P655" s="7"/>
      <c r="Q655" s="7"/>
      <c r="R655" s="7"/>
    </row>
    <row r="656" spans="1:18" ht="15.75" customHeight="1">
      <c r="A656" s="7"/>
      <c r="B656" s="7"/>
      <c r="C656" s="7"/>
      <c r="D656" s="7"/>
      <c r="E656" s="75"/>
      <c r="F656" s="7"/>
      <c r="G656" s="7"/>
      <c r="H656" s="7"/>
      <c r="I656" s="7"/>
      <c r="J656" s="7"/>
      <c r="K656" s="76"/>
      <c r="L656" s="7"/>
      <c r="M656" s="7"/>
      <c r="N656" s="7"/>
      <c r="O656" s="7"/>
      <c r="P656" s="7"/>
      <c r="Q656" s="7"/>
      <c r="R656" s="7"/>
    </row>
    <row r="657" spans="1:18" ht="15.75" customHeight="1">
      <c r="A657" s="7"/>
      <c r="B657" s="7"/>
      <c r="C657" s="7"/>
      <c r="D657" s="7"/>
      <c r="E657" s="75"/>
      <c r="F657" s="7"/>
      <c r="G657" s="7"/>
      <c r="H657" s="7"/>
      <c r="I657" s="7"/>
      <c r="J657" s="7"/>
      <c r="K657" s="76"/>
      <c r="L657" s="7"/>
      <c r="M657" s="7"/>
      <c r="N657" s="7"/>
      <c r="O657" s="7"/>
      <c r="P657" s="7"/>
      <c r="Q657" s="7"/>
      <c r="R657" s="7"/>
    </row>
    <row r="658" spans="1:18" ht="15.75" customHeight="1">
      <c r="A658" s="7"/>
      <c r="B658" s="7"/>
      <c r="C658" s="7"/>
      <c r="D658" s="7"/>
      <c r="E658" s="75"/>
      <c r="F658" s="7"/>
      <c r="G658" s="7"/>
      <c r="H658" s="7"/>
      <c r="I658" s="7"/>
      <c r="J658" s="7"/>
      <c r="K658" s="76"/>
      <c r="L658" s="7"/>
      <c r="M658" s="7"/>
      <c r="N658" s="7"/>
      <c r="O658" s="7"/>
      <c r="P658" s="7"/>
      <c r="Q658" s="7"/>
      <c r="R658" s="7"/>
    </row>
    <row r="659" spans="1:18" ht="15.75" customHeight="1">
      <c r="A659" s="7"/>
      <c r="B659" s="7"/>
      <c r="C659" s="7"/>
      <c r="D659" s="7"/>
      <c r="E659" s="75"/>
      <c r="F659" s="7"/>
      <c r="G659" s="7"/>
      <c r="H659" s="7"/>
      <c r="I659" s="7"/>
      <c r="J659" s="7"/>
      <c r="K659" s="76"/>
      <c r="L659" s="7"/>
      <c r="M659" s="7"/>
      <c r="N659" s="7"/>
      <c r="O659" s="7"/>
      <c r="P659" s="7"/>
      <c r="Q659" s="7"/>
      <c r="R659" s="7"/>
    </row>
    <row r="660" spans="1:18" ht="15.75" customHeight="1">
      <c r="A660" s="7"/>
      <c r="B660" s="7"/>
      <c r="C660" s="7"/>
      <c r="D660" s="7"/>
      <c r="E660" s="75"/>
      <c r="F660" s="7"/>
      <c r="G660" s="7"/>
      <c r="H660" s="7"/>
      <c r="I660" s="7"/>
      <c r="J660" s="7"/>
      <c r="K660" s="76"/>
      <c r="L660" s="7"/>
      <c r="M660" s="7"/>
      <c r="N660" s="7"/>
      <c r="O660" s="7"/>
      <c r="P660" s="7"/>
      <c r="Q660" s="7"/>
      <c r="R660" s="7"/>
    </row>
    <row r="661" spans="1:18" ht="15.75" customHeight="1">
      <c r="A661" s="7"/>
      <c r="B661" s="7"/>
      <c r="C661" s="7"/>
      <c r="D661" s="7"/>
      <c r="E661" s="75"/>
      <c r="F661" s="7"/>
      <c r="G661" s="7"/>
      <c r="H661" s="7"/>
      <c r="I661" s="7"/>
      <c r="J661" s="7"/>
      <c r="K661" s="76"/>
      <c r="L661" s="7"/>
      <c r="M661" s="7"/>
      <c r="N661" s="7"/>
      <c r="O661" s="7"/>
      <c r="P661" s="7"/>
      <c r="Q661" s="7"/>
      <c r="R661" s="7"/>
    </row>
    <row r="662" spans="1:18" ht="15.75" customHeight="1">
      <c r="A662" s="7"/>
      <c r="B662" s="7"/>
      <c r="C662" s="7"/>
      <c r="D662" s="7"/>
      <c r="E662" s="75"/>
      <c r="F662" s="7"/>
      <c r="G662" s="7"/>
      <c r="H662" s="7"/>
      <c r="I662" s="7"/>
      <c r="J662" s="7"/>
      <c r="K662" s="76"/>
      <c r="L662" s="7"/>
      <c r="M662" s="7"/>
      <c r="N662" s="7"/>
      <c r="O662" s="7"/>
      <c r="P662" s="7"/>
      <c r="Q662" s="7"/>
      <c r="R662" s="7"/>
    </row>
    <row r="663" spans="1:18" ht="15.75" customHeight="1">
      <c r="A663" s="7"/>
      <c r="B663" s="7"/>
      <c r="C663" s="7"/>
      <c r="D663" s="7"/>
      <c r="E663" s="75"/>
      <c r="F663" s="7"/>
      <c r="G663" s="7"/>
      <c r="H663" s="7"/>
      <c r="I663" s="7"/>
      <c r="J663" s="7"/>
      <c r="K663" s="76"/>
      <c r="L663" s="7"/>
      <c r="M663" s="7"/>
      <c r="N663" s="7"/>
      <c r="O663" s="7"/>
      <c r="P663" s="7"/>
      <c r="Q663" s="7"/>
      <c r="R663" s="7"/>
    </row>
    <row r="664" spans="1:18" ht="15.75" customHeight="1">
      <c r="A664" s="7"/>
      <c r="B664" s="7"/>
      <c r="C664" s="7"/>
      <c r="D664" s="7"/>
      <c r="E664" s="75"/>
      <c r="F664" s="7"/>
      <c r="G664" s="7"/>
      <c r="H664" s="7"/>
      <c r="I664" s="7"/>
      <c r="J664" s="7"/>
      <c r="K664" s="76"/>
      <c r="L664" s="7"/>
      <c r="M664" s="7"/>
      <c r="N664" s="7"/>
      <c r="O664" s="7"/>
      <c r="P664" s="7"/>
      <c r="Q664" s="7"/>
      <c r="R664" s="7"/>
    </row>
    <row r="665" spans="1:18" ht="15.75" customHeight="1">
      <c r="A665" s="7"/>
      <c r="B665" s="7"/>
      <c r="C665" s="7"/>
      <c r="D665" s="7"/>
      <c r="E665" s="75"/>
      <c r="F665" s="7"/>
      <c r="G665" s="7"/>
      <c r="H665" s="7"/>
      <c r="I665" s="7"/>
      <c r="J665" s="7"/>
      <c r="K665" s="76"/>
      <c r="L665" s="7"/>
      <c r="M665" s="7"/>
      <c r="N665" s="7"/>
      <c r="O665" s="7"/>
      <c r="P665" s="7"/>
      <c r="Q665" s="7"/>
      <c r="R665" s="7"/>
    </row>
    <row r="666" spans="1:18" ht="15.75" customHeight="1">
      <c r="A666" s="7"/>
      <c r="B666" s="7"/>
      <c r="C666" s="7"/>
      <c r="D666" s="7"/>
      <c r="E666" s="75"/>
      <c r="F666" s="7"/>
      <c r="G666" s="7"/>
      <c r="H666" s="7"/>
      <c r="I666" s="7"/>
      <c r="J666" s="7"/>
      <c r="K666" s="76"/>
      <c r="L666" s="7"/>
      <c r="M666" s="7"/>
      <c r="N666" s="7"/>
      <c r="O666" s="7"/>
      <c r="P666" s="7"/>
      <c r="Q666" s="7"/>
      <c r="R666" s="7"/>
    </row>
    <row r="667" spans="1:18" ht="15.75" customHeight="1">
      <c r="A667" s="7"/>
      <c r="B667" s="7"/>
      <c r="C667" s="7"/>
      <c r="D667" s="7"/>
      <c r="E667" s="75"/>
      <c r="F667" s="7"/>
      <c r="G667" s="7"/>
      <c r="H667" s="7"/>
      <c r="I667" s="7"/>
      <c r="J667" s="7"/>
      <c r="K667" s="76"/>
      <c r="L667" s="7"/>
      <c r="M667" s="7"/>
      <c r="N667" s="7"/>
      <c r="O667" s="7"/>
      <c r="P667" s="7"/>
      <c r="Q667" s="7"/>
      <c r="R667" s="7"/>
    </row>
    <row r="668" spans="1:18" ht="15.75" customHeight="1">
      <c r="A668" s="7"/>
      <c r="B668" s="7"/>
      <c r="C668" s="7"/>
      <c r="D668" s="7"/>
      <c r="E668" s="75"/>
      <c r="F668" s="7"/>
      <c r="G668" s="7"/>
      <c r="H668" s="7"/>
      <c r="I668" s="7"/>
      <c r="J668" s="7"/>
      <c r="K668" s="76"/>
      <c r="L668" s="7"/>
      <c r="M668" s="7"/>
      <c r="N668" s="7"/>
      <c r="O668" s="7"/>
      <c r="P668" s="7"/>
      <c r="Q668" s="7"/>
      <c r="R668" s="7"/>
    </row>
    <row r="669" spans="1:18" ht="15.75" customHeight="1">
      <c r="A669" s="7"/>
      <c r="B669" s="7"/>
      <c r="C669" s="7"/>
      <c r="D669" s="7"/>
      <c r="E669" s="75"/>
      <c r="F669" s="7"/>
      <c r="G669" s="7"/>
      <c r="H669" s="7"/>
      <c r="I669" s="7"/>
      <c r="J669" s="7"/>
      <c r="K669" s="76"/>
      <c r="L669" s="7"/>
      <c r="M669" s="7"/>
      <c r="N669" s="7"/>
      <c r="O669" s="7"/>
      <c r="P669" s="7"/>
      <c r="Q669" s="7"/>
      <c r="R669" s="7"/>
    </row>
    <row r="670" spans="1:18" ht="15.75" customHeight="1">
      <c r="A670" s="7"/>
      <c r="B670" s="7"/>
      <c r="C670" s="7"/>
      <c r="D670" s="7"/>
      <c r="E670" s="75"/>
      <c r="F670" s="7"/>
      <c r="G670" s="7"/>
      <c r="H670" s="7"/>
      <c r="I670" s="7"/>
      <c r="J670" s="7"/>
      <c r="K670" s="76"/>
      <c r="L670" s="7"/>
      <c r="M670" s="7"/>
      <c r="N670" s="7"/>
      <c r="O670" s="7"/>
      <c r="P670" s="7"/>
      <c r="Q670" s="7"/>
      <c r="R670" s="7"/>
    </row>
    <row r="671" spans="1:18" ht="15.75" customHeight="1">
      <c r="A671" s="7"/>
      <c r="B671" s="7"/>
      <c r="C671" s="7"/>
      <c r="D671" s="7"/>
      <c r="E671" s="75"/>
      <c r="F671" s="7"/>
      <c r="G671" s="7"/>
      <c r="H671" s="7"/>
      <c r="I671" s="7"/>
      <c r="J671" s="7"/>
      <c r="K671" s="76"/>
      <c r="L671" s="7"/>
      <c r="M671" s="7"/>
      <c r="N671" s="7"/>
      <c r="O671" s="7"/>
      <c r="P671" s="7"/>
      <c r="Q671" s="7"/>
      <c r="R671" s="7"/>
    </row>
    <row r="672" spans="1:18" ht="15.75" customHeight="1">
      <c r="A672" s="7"/>
      <c r="B672" s="7"/>
      <c r="C672" s="7"/>
      <c r="D672" s="7"/>
      <c r="E672" s="75"/>
      <c r="F672" s="7"/>
      <c r="G672" s="7"/>
      <c r="H672" s="7"/>
      <c r="I672" s="7"/>
      <c r="J672" s="7"/>
      <c r="K672" s="76"/>
      <c r="L672" s="7"/>
      <c r="M672" s="7"/>
      <c r="N672" s="7"/>
      <c r="O672" s="7"/>
      <c r="P672" s="7"/>
      <c r="Q672" s="7"/>
      <c r="R672" s="7"/>
    </row>
    <row r="673" spans="1:18" ht="15.75" customHeight="1">
      <c r="A673" s="7"/>
      <c r="B673" s="7"/>
      <c r="C673" s="7"/>
      <c r="D673" s="7"/>
      <c r="E673" s="75"/>
      <c r="F673" s="7"/>
      <c r="G673" s="7"/>
      <c r="H673" s="7"/>
      <c r="I673" s="7"/>
      <c r="J673" s="7"/>
      <c r="K673" s="76"/>
      <c r="L673" s="7"/>
      <c r="M673" s="7"/>
      <c r="N673" s="7"/>
      <c r="O673" s="7"/>
      <c r="P673" s="7"/>
      <c r="Q673" s="7"/>
      <c r="R673" s="7"/>
    </row>
    <row r="674" spans="1:18" ht="15.75" customHeight="1">
      <c r="A674" s="7"/>
      <c r="B674" s="7"/>
      <c r="C674" s="7"/>
      <c r="D674" s="7"/>
      <c r="E674" s="75"/>
      <c r="F674" s="7"/>
      <c r="G674" s="7"/>
      <c r="H674" s="7"/>
      <c r="I674" s="7"/>
      <c r="J674" s="7"/>
      <c r="K674" s="76"/>
      <c r="L674" s="7"/>
      <c r="M674" s="7"/>
      <c r="N674" s="7"/>
      <c r="O674" s="7"/>
      <c r="P674" s="7"/>
      <c r="Q674" s="7"/>
      <c r="R674" s="7"/>
    </row>
    <row r="675" spans="1:18" ht="15.75" customHeight="1">
      <c r="A675" s="7"/>
      <c r="B675" s="7"/>
      <c r="C675" s="7"/>
      <c r="D675" s="7"/>
      <c r="E675" s="75"/>
      <c r="F675" s="7"/>
      <c r="G675" s="7"/>
      <c r="H675" s="7"/>
      <c r="I675" s="7"/>
      <c r="J675" s="7"/>
      <c r="K675" s="76"/>
      <c r="L675" s="7"/>
      <c r="M675" s="7"/>
      <c r="N675" s="7"/>
      <c r="O675" s="7"/>
      <c r="P675" s="7"/>
      <c r="Q675" s="7"/>
      <c r="R675" s="7"/>
    </row>
    <row r="676" spans="1:18" ht="15.75" customHeight="1">
      <c r="A676" s="7"/>
      <c r="B676" s="7"/>
      <c r="C676" s="7"/>
      <c r="D676" s="7"/>
      <c r="E676" s="75"/>
      <c r="F676" s="7"/>
      <c r="G676" s="7"/>
      <c r="H676" s="7"/>
      <c r="I676" s="7"/>
      <c r="J676" s="7"/>
      <c r="K676" s="76"/>
      <c r="L676" s="7"/>
      <c r="M676" s="7"/>
      <c r="N676" s="7"/>
      <c r="O676" s="7"/>
      <c r="P676" s="7"/>
      <c r="Q676" s="7"/>
      <c r="R676" s="7"/>
    </row>
    <row r="677" spans="1:18" ht="15.75" customHeight="1">
      <c r="A677" s="7"/>
      <c r="B677" s="7"/>
      <c r="C677" s="7"/>
      <c r="D677" s="7"/>
      <c r="E677" s="75"/>
      <c r="F677" s="7"/>
      <c r="G677" s="7"/>
      <c r="H677" s="7"/>
      <c r="I677" s="7"/>
      <c r="J677" s="7"/>
      <c r="K677" s="76"/>
      <c r="L677" s="7"/>
      <c r="M677" s="7"/>
      <c r="N677" s="7"/>
      <c r="O677" s="7"/>
      <c r="P677" s="7"/>
      <c r="Q677" s="7"/>
      <c r="R677" s="7"/>
    </row>
    <row r="678" spans="1:18" ht="15.75" customHeight="1">
      <c r="A678" s="7"/>
      <c r="B678" s="7"/>
      <c r="C678" s="7"/>
      <c r="D678" s="7"/>
      <c r="E678" s="75"/>
      <c r="F678" s="7"/>
      <c r="G678" s="7"/>
      <c r="H678" s="7"/>
      <c r="I678" s="7"/>
      <c r="J678" s="7"/>
      <c r="K678" s="76"/>
      <c r="L678" s="7"/>
      <c r="M678" s="7"/>
      <c r="N678" s="7"/>
      <c r="O678" s="7"/>
      <c r="P678" s="7"/>
      <c r="Q678" s="7"/>
      <c r="R678" s="7"/>
    </row>
    <row r="679" spans="1:18" ht="15.75" customHeight="1">
      <c r="A679" s="7"/>
      <c r="B679" s="7"/>
      <c r="C679" s="7"/>
      <c r="D679" s="7"/>
      <c r="E679" s="75"/>
      <c r="F679" s="7"/>
      <c r="G679" s="7"/>
      <c r="H679" s="7"/>
      <c r="I679" s="7"/>
      <c r="J679" s="7"/>
      <c r="K679" s="76"/>
      <c r="L679" s="7"/>
      <c r="M679" s="7"/>
      <c r="N679" s="7"/>
      <c r="O679" s="7"/>
      <c r="P679" s="7"/>
      <c r="Q679" s="7"/>
      <c r="R679" s="7"/>
    </row>
    <row r="680" spans="1:18" ht="15.75" customHeight="1">
      <c r="A680" s="7"/>
      <c r="B680" s="7"/>
      <c r="C680" s="7"/>
      <c r="D680" s="7"/>
      <c r="E680" s="75"/>
      <c r="F680" s="7"/>
      <c r="G680" s="7"/>
      <c r="H680" s="7"/>
      <c r="I680" s="7"/>
      <c r="J680" s="7"/>
      <c r="K680" s="76"/>
      <c r="L680" s="7"/>
      <c r="M680" s="7"/>
      <c r="N680" s="7"/>
      <c r="O680" s="7"/>
      <c r="P680" s="7"/>
      <c r="Q680" s="7"/>
      <c r="R680" s="7"/>
    </row>
    <row r="681" spans="1:18" ht="15.75" customHeight="1">
      <c r="A681" s="7"/>
      <c r="B681" s="7"/>
      <c r="C681" s="7"/>
      <c r="D681" s="7"/>
      <c r="E681" s="75"/>
      <c r="F681" s="7"/>
      <c r="G681" s="7"/>
      <c r="H681" s="7"/>
      <c r="I681" s="7"/>
      <c r="J681" s="7"/>
      <c r="K681" s="76"/>
      <c r="L681" s="7"/>
      <c r="M681" s="7"/>
      <c r="N681" s="7"/>
      <c r="O681" s="7"/>
      <c r="P681" s="7"/>
      <c r="Q681" s="7"/>
      <c r="R681" s="7"/>
    </row>
    <row r="682" spans="1:18" ht="15.75" customHeight="1">
      <c r="A682" s="7"/>
      <c r="B682" s="7"/>
      <c r="C682" s="7"/>
      <c r="D682" s="7"/>
      <c r="E682" s="75"/>
      <c r="F682" s="7"/>
      <c r="G682" s="7"/>
      <c r="H682" s="7"/>
      <c r="I682" s="7"/>
      <c r="J682" s="7"/>
      <c r="K682" s="76"/>
      <c r="L682" s="7"/>
      <c r="M682" s="7"/>
      <c r="N682" s="7"/>
      <c r="O682" s="7"/>
      <c r="P682" s="7"/>
      <c r="Q682" s="7"/>
      <c r="R682" s="7"/>
    </row>
    <row r="683" spans="1:18" ht="15.75" customHeight="1">
      <c r="A683" s="7"/>
      <c r="B683" s="7"/>
      <c r="C683" s="7"/>
      <c r="D683" s="7"/>
      <c r="E683" s="75"/>
      <c r="F683" s="7"/>
      <c r="G683" s="7"/>
      <c r="H683" s="7"/>
      <c r="I683" s="7"/>
      <c r="J683" s="7"/>
      <c r="K683" s="76"/>
      <c r="L683" s="7"/>
      <c r="M683" s="7"/>
      <c r="N683" s="7"/>
      <c r="O683" s="7"/>
      <c r="P683" s="7"/>
      <c r="Q683" s="7"/>
      <c r="R683" s="7"/>
    </row>
    <row r="684" spans="1:18" ht="15.75" customHeight="1">
      <c r="A684" s="7"/>
      <c r="B684" s="7"/>
      <c r="C684" s="7"/>
      <c r="D684" s="7"/>
      <c r="E684" s="75"/>
      <c r="F684" s="7"/>
      <c r="G684" s="7"/>
      <c r="H684" s="7"/>
      <c r="I684" s="7"/>
      <c r="J684" s="7"/>
      <c r="K684" s="76"/>
      <c r="L684" s="7"/>
      <c r="M684" s="7"/>
      <c r="N684" s="7"/>
      <c r="O684" s="7"/>
      <c r="P684" s="7"/>
      <c r="Q684" s="7"/>
      <c r="R684" s="7"/>
    </row>
    <row r="685" spans="1:18" ht="15.75" customHeight="1">
      <c r="A685" s="7"/>
      <c r="B685" s="7"/>
      <c r="C685" s="7"/>
      <c r="D685" s="7"/>
      <c r="E685" s="75"/>
      <c r="F685" s="7"/>
      <c r="G685" s="7"/>
      <c r="H685" s="7"/>
      <c r="I685" s="7"/>
      <c r="J685" s="7"/>
      <c r="K685" s="76"/>
      <c r="L685" s="7"/>
      <c r="M685" s="7"/>
      <c r="N685" s="7"/>
      <c r="O685" s="7"/>
      <c r="P685" s="7"/>
      <c r="Q685" s="7"/>
      <c r="R685" s="7"/>
    </row>
    <row r="686" spans="1:18" ht="15.75" customHeight="1">
      <c r="A686" s="7"/>
      <c r="B686" s="7"/>
      <c r="C686" s="7"/>
      <c r="D686" s="7"/>
      <c r="E686" s="75"/>
      <c r="F686" s="7"/>
      <c r="G686" s="7"/>
      <c r="H686" s="7"/>
      <c r="I686" s="7"/>
      <c r="J686" s="7"/>
      <c r="K686" s="76"/>
      <c r="L686" s="7"/>
      <c r="M686" s="7"/>
      <c r="N686" s="7"/>
      <c r="O686" s="7"/>
      <c r="P686" s="7"/>
      <c r="Q686" s="7"/>
      <c r="R686" s="7"/>
    </row>
    <row r="687" spans="1:18" ht="15.75" customHeight="1">
      <c r="A687" s="7"/>
      <c r="B687" s="7"/>
      <c r="C687" s="7"/>
      <c r="D687" s="7"/>
      <c r="E687" s="75"/>
      <c r="F687" s="7"/>
      <c r="G687" s="7"/>
      <c r="H687" s="7"/>
      <c r="I687" s="7"/>
      <c r="J687" s="7"/>
      <c r="K687" s="76"/>
      <c r="L687" s="7"/>
      <c r="M687" s="7"/>
      <c r="N687" s="7"/>
      <c r="O687" s="7"/>
      <c r="P687" s="7"/>
      <c r="Q687" s="7"/>
      <c r="R687" s="7"/>
    </row>
    <row r="688" spans="1:18" ht="15.75" customHeight="1">
      <c r="A688" s="7"/>
      <c r="B688" s="7"/>
      <c r="C688" s="7"/>
      <c r="D688" s="7"/>
      <c r="E688" s="75"/>
      <c r="F688" s="7"/>
      <c r="G688" s="7"/>
      <c r="H688" s="7"/>
      <c r="I688" s="7"/>
      <c r="J688" s="7"/>
      <c r="K688" s="76"/>
      <c r="L688" s="7"/>
      <c r="M688" s="7"/>
      <c r="N688" s="7"/>
      <c r="O688" s="7"/>
      <c r="P688" s="7"/>
      <c r="Q688" s="7"/>
      <c r="R688" s="7"/>
    </row>
    <row r="689" spans="1:18" ht="15.75" customHeight="1">
      <c r="A689" s="7"/>
      <c r="B689" s="7"/>
      <c r="C689" s="7"/>
      <c r="D689" s="7"/>
      <c r="E689" s="75"/>
      <c r="F689" s="7"/>
      <c r="G689" s="7"/>
      <c r="H689" s="7"/>
      <c r="I689" s="7"/>
      <c r="J689" s="7"/>
      <c r="K689" s="76"/>
      <c r="L689" s="7"/>
      <c r="M689" s="7"/>
      <c r="N689" s="7"/>
      <c r="O689" s="7"/>
      <c r="P689" s="7"/>
      <c r="Q689" s="7"/>
      <c r="R689" s="7"/>
    </row>
    <row r="690" spans="1:18" ht="15.75" customHeight="1">
      <c r="A690" s="7"/>
      <c r="B690" s="7"/>
      <c r="C690" s="7"/>
      <c r="D690" s="7"/>
      <c r="E690" s="75"/>
      <c r="F690" s="7"/>
      <c r="G690" s="7"/>
      <c r="H690" s="7"/>
      <c r="I690" s="7"/>
      <c r="J690" s="7"/>
      <c r="K690" s="76"/>
      <c r="L690" s="7"/>
      <c r="M690" s="7"/>
      <c r="N690" s="7"/>
      <c r="O690" s="7"/>
      <c r="P690" s="7"/>
      <c r="Q690" s="7"/>
      <c r="R690" s="7"/>
    </row>
    <row r="691" spans="1:18" ht="15.75" customHeight="1">
      <c r="A691" s="7"/>
      <c r="B691" s="7"/>
      <c r="C691" s="7"/>
      <c r="D691" s="7"/>
      <c r="E691" s="75"/>
      <c r="F691" s="7"/>
      <c r="G691" s="7"/>
      <c r="H691" s="7"/>
      <c r="I691" s="7"/>
      <c r="J691" s="7"/>
      <c r="K691" s="76"/>
      <c r="L691" s="7"/>
      <c r="M691" s="7"/>
      <c r="N691" s="7"/>
      <c r="O691" s="7"/>
      <c r="P691" s="7"/>
      <c r="Q691" s="7"/>
      <c r="R691" s="7"/>
    </row>
    <row r="692" spans="1:18" ht="15.75" customHeight="1">
      <c r="A692" s="7"/>
      <c r="B692" s="7"/>
      <c r="C692" s="7"/>
      <c r="D692" s="7"/>
      <c r="E692" s="75"/>
      <c r="F692" s="7"/>
      <c r="G692" s="7"/>
      <c r="H692" s="7"/>
      <c r="I692" s="7"/>
      <c r="J692" s="7"/>
      <c r="K692" s="76"/>
      <c r="L692" s="7"/>
      <c r="M692" s="7"/>
      <c r="N692" s="7"/>
      <c r="O692" s="7"/>
      <c r="P692" s="7"/>
      <c r="Q692" s="7"/>
      <c r="R692" s="7"/>
    </row>
    <row r="693" spans="1:18" ht="15.75" customHeight="1">
      <c r="A693" s="7"/>
      <c r="B693" s="7"/>
      <c r="C693" s="7"/>
      <c r="D693" s="7"/>
      <c r="E693" s="75"/>
      <c r="F693" s="7"/>
      <c r="G693" s="7"/>
      <c r="H693" s="7"/>
      <c r="I693" s="7"/>
      <c r="J693" s="7"/>
      <c r="K693" s="76"/>
      <c r="L693" s="7"/>
      <c r="M693" s="7"/>
      <c r="N693" s="7"/>
      <c r="O693" s="7"/>
      <c r="P693" s="7"/>
      <c r="Q693" s="7"/>
      <c r="R693" s="7"/>
    </row>
    <row r="694" spans="1:18" ht="15.75" customHeight="1">
      <c r="A694" s="7"/>
      <c r="B694" s="7"/>
      <c r="C694" s="7"/>
      <c r="D694" s="7"/>
      <c r="E694" s="75"/>
      <c r="F694" s="7"/>
      <c r="G694" s="7"/>
      <c r="H694" s="7"/>
      <c r="I694" s="7"/>
      <c r="J694" s="7"/>
      <c r="K694" s="76"/>
      <c r="L694" s="7"/>
      <c r="M694" s="7"/>
      <c r="N694" s="7"/>
      <c r="O694" s="7"/>
      <c r="P694" s="7"/>
      <c r="Q694" s="7"/>
      <c r="R694" s="7"/>
    </row>
    <row r="695" spans="1:18" ht="15.75" customHeight="1">
      <c r="A695" s="7"/>
      <c r="B695" s="7"/>
      <c r="C695" s="7"/>
      <c r="D695" s="7"/>
      <c r="E695" s="75"/>
      <c r="F695" s="7"/>
      <c r="G695" s="7"/>
      <c r="H695" s="7"/>
      <c r="I695" s="7"/>
      <c r="J695" s="7"/>
      <c r="K695" s="76"/>
      <c r="L695" s="7"/>
      <c r="M695" s="7"/>
      <c r="N695" s="7"/>
      <c r="O695" s="7"/>
      <c r="P695" s="7"/>
      <c r="Q695" s="7"/>
      <c r="R695" s="7"/>
    </row>
    <row r="696" spans="1:18" ht="15.75" customHeight="1">
      <c r="A696" s="7"/>
      <c r="B696" s="7"/>
      <c r="C696" s="7"/>
      <c r="D696" s="7"/>
      <c r="E696" s="75"/>
      <c r="F696" s="7"/>
      <c r="G696" s="7"/>
      <c r="H696" s="7"/>
      <c r="I696" s="7"/>
      <c r="J696" s="7"/>
      <c r="K696" s="76"/>
      <c r="L696" s="7"/>
      <c r="M696" s="7"/>
      <c r="N696" s="7"/>
      <c r="O696" s="7"/>
      <c r="P696" s="7"/>
      <c r="Q696" s="7"/>
      <c r="R696" s="7"/>
    </row>
    <row r="697" spans="1:18" ht="15.75" customHeight="1">
      <c r="A697" s="7"/>
      <c r="B697" s="7"/>
      <c r="C697" s="7"/>
      <c r="D697" s="7"/>
      <c r="E697" s="75"/>
      <c r="F697" s="7"/>
      <c r="G697" s="7"/>
      <c r="H697" s="7"/>
      <c r="I697" s="7"/>
      <c r="J697" s="7"/>
      <c r="K697" s="76"/>
      <c r="L697" s="7"/>
      <c r="M697" s="7"/>
      <c r="N697" s="7"/>
      <c r="O697" s="7"/>
      <c r="P697" s="7"/>
      <c r="Q697" s="7"/>
      <c r="R697" s="7"/>
    </row>
    <row r="698" spans="1:18" ht="15.75" customHeight="1">
      <c r="A698" s="7"/>
      <c r="B698" s="7"/>
      <c r="C698" s="7"/>
      <c r="D698" s="7"/>
      <c r="E698" s="75"/>
      <c r="F698" s="7"/>
      <c r="G698" s="7"/>
      <c r="H698" s="7"/>
      <c r="I698" s="7"/>
      <c r="J698" s="7"/>
      <c r="K698" s="76"/>
      <c r="L698" s="7"/>
      <c r="M698" s="7"/>
      <c r="N698" s="7"/>
      <c r="O698" s="7"/>
      <c r="P698" s="7"/>
      <c r="Q698" s="7"/>
      <c r="R698" s="7"/>
    </row>
    <row r="699" spans="1:18" ht="15.75" customHeight="1">
      <c r="A699" s="7"/>
      <c r="B699" s="7"/>
      <c r="C699" s="7"/>
      <c r="D699" s="7"/>
      <c r="E699" s="75"/>
      <c r="F699" s="7"/>
      <c r="G699" s="7"/>
      <c r="H699" s="7"/>
      <c r="I699" s="7"/>
      <c r="J699" s="7"/>
      <c r="K699" s="76"/>
      <c r="L699" s="7"/>
      <c r="M699" s="7"/>
      <c r="N699" s="7"/>
      <c r="O699" s="7"/>
      <c r="P699" s="7"/>
      <c r="Q699" s="7"/>
      <c r="R699" s="7"/>
    </row>
    <row r="700" spans="1:18" ht="15.75" customHeight="1">
      <c r="A700" s="7"/>
      <c r="B700" s="7"/>
      <c r="C700" s="7"/>
      <c r="D700" s="7"/>
      <c r="E700" s="75"/>
      <c r="F700" s="7"/>
      <c r="G700" s="7"/>
      <c r="H700" s="7"/>
      <c r="I700" s="7"/>
      <c r="J700" s="7"/>
      <c r="K700" s="76"/>
      <c r="L700" s="7"/>
      <c r="M700" s="7"/>
      <c r="N700" s="7"/>
      <c r="O700" s="7"/>
      <c r="P700" s="7"/>
      <c r="Q700" s="7"/>
      <c r="R700" s="7"/>
    </row>
    <row r="701" spans="1:18" ht="15.75" customHeight="1">
      <c r="A701" s="7"/>
      <c r="B701" s="7"/>
      <c r="C701" s="7"/>
      <c r="D701" s="7"/>
      <c r="E701" s="75"/>
      <c r="F701" s="7"/>
      <c r="G701" s="7"/>
      <c r="H701" s="7"/>
      <c r="I701" s="7"/>
      <c r="J701" s="7"/>
      <c r="K701" s="76"/>
      <c r="L701" s="7"/>
      <c r="M701" s="7"/>
      <c r="N701" s="7"/>
      <c r="O701" s="7"/>
      <c r="P701" s="7"/>
      <c r="Q701" s="7"/>
      <c r="R701" s="7"/>
    </row>
    <row r="702" spans="1:18" ht="15.75" customHeight="1">
      <c r="A702" s="7"/>
      <c r="B702" s="7"/>
      <c r="C702" s="7"/>
      <c r="D702" s="7"/>
      <c r="E702" s="75"/>
      <c r="F702" s="7"/>
      <c r="G702" s="7"/>
      <c r="H702" s="7"/>
      <c r="I702" s="7"/>
      <c r="J702" s="7"/>
      <c r="K702" s="76"/>
      <c r="L702" s="7"/>
      <c r="M702" s="7"/>
      <c r="N702" s="7"/>
      <c r="O702" s="7"/>
      <c r="P702" s="7"/>
      <c r="Q702" s="7"/>
      <c r="R702" s="7"/>
    </row>
    <row r="703" spans="1:18" ht="15.75" customHeight="1">
      <c r="A703" s="7"/>
      <c r="B703" s="7"/>
      <c r="C703" s="7"/>
      <c r="D703" s="7"/>
      <c r="E703" s="75"/>
      <c r="F703" s="7"/>
      <c r="G703" s="7"/>
      <c r="H703" s="7"/>
      <c r="I703" s="7"/>
      <c r="J703" s="7"/>
      <c r="K703" s="76"/>
      <c r="L703" s="7"/>
      <c r="M703" s="7"/>
      <c r="N703" s="7"/>
      <c r="O703" s="7"/>
      <c r="P703" s="7"/>
      <c r="Q703" s="7"/>
      <c r="R703" s="7"/>
    </row>
    <row r="704" spans="1:18" ht="15.75" customHeight="1">
      <c r="A704" s="7"/>
      <c r="B704" s="7"/>
      <c r="C704" s="7"/>
      <c r="D704" s="7"/>
      <c r="E704" s="75"/>
      <c r="F704" s="7"/>
      <c r="G704" s="7"/>
      <c r="H704" s="7"/>
      <c r="I704" s="7"/>
      <c r="J704" s="7"/>
      <c r="K704" s="76"/>
      <c r="L704" s="7"/>
      <c r="M704" s="7"/>
      <c r="N704" s="7"/>
      <c r="O704" s="7"/>
      <c r="P704" s="7"/>
      <c r="Q704" s="7"/>
      <c r="R704" s="7"/>
    </row>
    <row r="705" spans="1:18" ht="15.75" customHeight="1">
      <c r="A705" s="7"/>
      <c r="B705" s="7"/>
      <c r="C705" s="7"/>
      <c r="D705" s="7"/>
      <c r="E705" s="75"/>
      <c r="F705" s="7"/>
      <c r="G705" s="7"/>
      <c r="H705" s="7"/>
      <c r="I705" s="7"/>
      <c r="J705" s="7"/>
      <c r="K705" s="76"/>
      <c r="L705" s="7"/>
      <c r="M705" s="7"/>
      <c r="N705" s="7"/>
      <c r="O705" s="7"/>
      <c r="P705" s="7"/>
      <c r="Q705" s="7"/>
      <c r="R705" s="7"/>
    </row>
    <row r="706" spans="1:18" ht="15.75" customHeight="1">
      <c r="A706" s="7"/>
      <c r="B706" s="7"/>
      <c r="C706" s="7"/>
      <c r="D706" s="7"/>
      <c r="E706" s="75"/>
      <c r="F706" s="7"/>
      <c r="G706" s="7"/>
      <c r="H706" s="7"/>
      <c r="I706" s="7"/>
      <c r="J706" s="7"/>
      <c r="K706" s="76"/>
      <c r="L706" s="7"/>
      <c r="M706" s="7"/>
      <c r="N706" s="7"/>
      <c r="O706" s="7"/>
      <c r="P706" s="7"/>
      <c r="Q706" s="7"/>
      <c r="R706" s="7"/>
    </row>
    <row r="707" spans="1:18" ht="15.75" customHeight="1">
      <c r="A707" s="7"/>
      <c r="B707" s="7"/>
      <c r="C707" s="7"/>
      <c r="D707" s="7"/>
      <c r="E707" s="75"/>
      <c r="F707" s="7"/>
      <c r="G707" s="7"/>
      <c r="H707" s="7"/>
      <c r="I707" s="7"/>
      <c r="J707" s="7"/>
      <c r="K707" s="76"/>
      <c r="L707" s="7"/>
      <c r="M707" s="7"/>
      <c r="N707" s="7"/>
      <c r="O707" s="7"/>
      <c r="P707" s="7"/>
      <c r="Q707" s="7"/>
      <c r="R707" s="7"/>
    </row>
    <row r="708" spans="1:18" ht="15.75" customHeight="1">
      <c r="A708" s="7"/>
      <c r="B708" s="7"/>
      <c r="C708" s="7"/>
      <c r="D708" s="7"/>
      <c r="E708" s="75"/>
      <c r="F708" s="7"/>
      <c r="G708" s="7"/>
      <c r="H708" s="7"/>
      <c r="I708" s="7"/>
      <c r="J708" s="7"/>
      <c r="K708" s="76"/>
      <c r="L708" s="7"/>
      <c r="M708" s="7"/>
      <c r="N708" s="7"/>
      <c r="O708" s="7"/>
      <c r="P708" s="7"/>
      <c r="Q708" s="7"/>
      <c r="R708" s="7"/>
    </row>
    <row r="709" spans="1:18" ht="15.75" customHeight="1">
      <c r="A709" s="7"/>
      <c r="B709" s="7"/>
      <c r="C709" s="7"/>
      <c r="D709" s="7"/>
      <c r="E709" s="75"/>
      <c r="F709" s="7"/>
      <c r="G709" s="7"/>
      <c r="H709" s="7"/>
      <c r="I709" s="7"/>
      <c r="J709" s="7"/>
      <c r="K709" s="76"/>
      <c r="L709" s="7"/>
      <c r="M709" s="7"/>
      <c r="N709" s="7"/>
      <c r="O709" s="7"/>
      <c r="P709" s="7"/>
      <c r="Q709" s="7"/>
      <c r="R709" s="7"/>
    </row>
    <row r="710" spans="1:18" ht="15.75" customHeight="1">
      <c r="A710" s="7"/>
      <c r="B710" s="7"/>
      <c r="C710" s="7"/>
      <c r="D710" s="7"/>
      <c r="E710" s="75"/>
      <c r="F710" s="7"/>
      <c r="G710" s="7"/>
      <c r="H710" s="7"/>
      <c r="I710" s="7"/>
      <c r="J710" s="7"/>
      <c r="K710" s="76"/>
      <c r="L710" s="7"/>
      <c r="M710" s="7"/>
      <c r="N710" s="7"/>
      <c r="O710" s="7"/>
      <c r="P710" s="7"/>
      <c r="Q710" s="7"/>
      <c r="R710" s="7"/>
    </row>
    <row r="711" spans="1:18" ht="15.75" customHeight="1">
      <c r="A711" s="7"/>
      <c r="B711" s="7"/>
      <c r="C711" s="7"/>
      <c r="D711" s="7"/>
      <c r="E711" s="75"/>
      <c r="F711" s="7"/>
      <c r="G711" s="7"/>
      <c r="H711" s="7"/>
      <c r="I711" s="7"/>
      <c r="J711" s="7"/>
      <c r="K711" s="76"/>
      <c r="L711" s="7"/>
      <c r="M711" s="7"/>
      <c r="N711" s="7"/>
      <c r="O711" s="7"/>
      <c r="P711" s="7"/>
      <c r="Q711" s="7"/>
      <c r="R711" s="7"/>
    </row>
    <row r="712" spans="1:18" ht="15.75" customHeight="1">
      <c r="A712" s="7"/>
      <c r="B712" s="7"/>
      <c r="C712" s="7"/>
      <c r="D712" s="7"/>
      <c r="E712" s="75"/>
      <c r="F712" s="7"/>
      <c r="G712" s="7"/>
      <c r="H712" s="7"/>
      <c r="I712" s="7"/>
      <c r="J712" s="7"/>
      <c r="K712" s="76"/>
      <c r="L712" s="7"/>
      <c r="M712" s="7"/>
      <c r="N712" s="7"/>
      <c r="O712" s="7"/>
      <c r="P712" s="7"/>
      <c r="Q712" s="7"/>
      <c r="R712" s="7"/>
    </row>
    <row r="713" spans="1:18" ht="15.75" customHeight="1">
      <c r="A713" s="7"/>
      <c r="B713" s="7"/>
      <c r="C713" s="7"/>
      <c r="D713" s="7"/>
      <c r="E713" s="75"/>
      <c r="F713" s="7"/>
      <c r="G713" s="7"/>
      <c r="H713" s="7"/>
      <c r="I713" s="7"/>
      <c r="J713" s="7"/>
      <c r="K713" s="76"/>
      <c r="L713" s="7"/>
      <c r="M713" s="7"/>
      <c r="N713" s="7"/>
      <c r="O713" s="7"/>
      <c r="P713" s="7"/>
      <c r="Q713" s="7"/>
      <c r="R713" s="7"/>
    </row>
    <row r="714" spans="1:18" ht="15.75" customHeight="1">
      <c r="A714" s="7"/>
      <c r="B714" s="7"/>
      <c r="C714" s="7"/>
      <c r="D714" s="7"/>
      <c r="E714" s="75"/>
      <c r="F714" s="7"/>
      <c r="G714" s="7"/>
      <c r="H714" s="7"/>
      <c r="I714" s="7"/>
      <c r="J714" s="7"/>
      <c r="K714" s="76"/>
      <c r="L714" s="7"/>
      <c r="M714" s="7"/>
      <c r="N714" s="7"/>
      <c r="O714" s="7"/>
      <c r="P714" s="7"/>
      <c r="Q714" s="7"/>
      <c r="R714" s="7"/>
    </row>
    <row r="715" spans="1:18" ht="15.75" customHeight="1">
      <c r="A715" s="7"/>
      <c r="B715" s="7"/>
      <c r="C715" s="7"/>
      <c r="D715" s="7"/>
      <c r="E715" s="75"/>
      <c r="F715" s="7"/>
      <c r="G715" s="7"/>
      <c r="H715" s="7"/>
      <c r="I715" s="7"/>
      <c r="J715" s="7"/>
      <c r="K715" s="76"/>
      <c r="L715" s="7"/>
      <c r="M715" s="7"/>
      <c r="N715" s="7"/>
      <c r="O715" s="7"/>
      <c r="P715" s="7"/>
      <c r="Q715" s="7"/>
      <c r="R715" s="7"/>
    </row>
    <row r="716" spans="1:18" ht="15.75" customHeight="1">
      <c r="A716" s="7"/>
      <c r="B716" s="7"/>
      <c r="C716" s="7"/>
      <c r="D716" s="7"/>
      <c r="E716" s="75"/>
      <c r="F716" s="7"/>
      <c r="G716" s="7"/>
      <c r="H716" s="7"/>
      <c r="I716" s="7"/>
      <c r="J716" s="7"/>
      <c r="K716" s="76"/>
      <c r="L716" s="7"/>
      <c r="M716" s="7"/>
      <c r="N716" s="7"/>
      <c r="O716" s="7"/>
      <c r="P716" s="7"/>
      <c r="Q716" s="7"/>
      <c r="R716" s="7"/>
    </row>
    <row r="717" spans="1:18" ht="15.75" customHeight="1">
      <c r="A717" s="7"/>
      <c r="B717" s="7"/>
      <c r="C717" s="7"/>
      <c r="D717" s="7"/>
      <c r="E717" s="75"/>
      <c r="F717" s="7"/>
      <c r="G717" s="7"/>
      <c r="H717" s="7"/>
      <c r="I717" s="7"/>
      <c r="J717" s="7"/>
      <c r="K717" s="76"/>
      <c r="L717" s="7"/>
      <c r="M717" s="7"/>
      <c r="N717" s="7"/>
      <c r="O717" s="7"/>
      <c r="P717" s="7"/>
      <c r="Q717" s="7"/>
      <c r="R717" s="7"/>
    </row>
    <row r="718" spans="1:18" ht="15.75" customHeight="1">
      <c r="A718" s="7"/>
      <c r="B718" s="7"/>
      <c r="C718" s="7"/>
      <c r="D718" s="7"/>
      <c r="E718" s="75"/>
      <c r="F718" s="7"/>
      <c r="G718" s="7"/>
      <c r="H718" s="7"/>
      <c r="I718" s="7"/>
      <c r="J718" s="7"/>
      <c r="K718" s="76"/>
      <c r="L718" s="7"/>
      <c r="M718" s="7"/>
      <c r="N718" s="7"/>
      <c r="O718" s="7"/>
      <c r="P718" s="7"/>
      <c r="Q718" s="7"/>
      <c r="R718" s="7"/>
    </row>
    <row r="719" spans="1:18" ht="15.75" customHeight="1">
      <c r="A719" s="7"/>
      <c r="B719" s="7"/>
      <c r="C719" s="7"/>
      <c r="D719" s="7"/>
      <c r="E719" s="75"/>
      <c r="F719" s="7"/>
      <c r="G719" s="7"/>
      <c r="H719" s="7"/>
      <c r="I719" s="7"/>
      <c r="J719" s="7"/>
      <c r="K719" s="76"/>
      <c r="L719" s="7"/>
      <c r="M719" s="7"/>
      <c r="N719" s="7"/>
      <c r="O719" s="7"/>
      <c r="P719" s="7"/>
      <c r="Q719" s="7"/>
      <c r="R719" s="7"/>
    </row>
    <row r="720" spans="1:18" ht="15.75" customHeight="1">
      <c r="A720" s="7"/>
      <c r="B720" s="7"/>
      <c r="C720" s="7"/>
      <c r="D720" s="7"/>
      <c r="E720" s="75"/>
      <c r="F720" s="7"/>
      <c r="G720" s="7"/>
      <c r="H720" s="7"/>
      <c r="I720" s="7"/>
      <c r="J720" s="7"/>
      <c r="K720" s="76"/>
      <c r="L720" s="7"/>
      <c r="M720" s="7"/>
      <c r="N720" s="7"/>
      <c r="O720" s="7"/>
      <c r="P720" s="7"/>
      <c r="Q720" s="7"/>
      <c r="R720" s="7"/>
    </row>
    <row r="721" spans="1:18" ht="15.75" customHeight="1">
      <c r="A721" s="7"/>
      <c r="B721" s="7"/>
      <c r="C721" s="7"/>
      <c r="D721" s="7"/>
      <c r="E721" s="75"/>
      <c r="F721" s="7"/>
      <c r="G721" s="7"/>
      <c r="H721" s="7"/>
      <c r="I721" s="7"/>
      <c r="J721" s="7"/>
      <c r="K721" s="76"/>
      <c r="L721" s="7"/>
      <c r="M721" s="7"/>
      <c r="N721" s="7"/>
      <c r="O721" s="7"/>
      <c r="P721" s="7"/>
      <c r="Q721" s="7"/>
      <c r="R721" s="7"/>
    </row>
    <row r="722" spans="1:18" ht="15.75" customHeight="1">
      <c r="A722" s="7"/>
      <c r="B722" s="7"/>
      <c r="C722" s="7"/>
      <c r="D722" s="7"/>
      <c r="E722" s="75"/>
      <c r="F722" s="7"/>
      <c r="G722" s="7"/>
      <c r="H722" s="7"/>
      <c r="I722" s="7"/>
      <c r="J722" s="7"/>
      <c r="K722" s="76"/>
      <c r="L722" s="7"/>
      <c r="M722" s="7"/>
      <c r="N722" s="7"/>
      <c r="O722" s="7"/>
      <c r="P722" s="7"/>
      <c r="Q722" s="7"/>
      <c r="R722" s="7"/>
    </row>
    <row r="723" spans="1:18" ht="15.75" customHeight="1">
      <c r="A723" s="7"/>
      <c r="B723" s="7"/>
      <c r="C723" s="7"/>
      <c r="D723" s="7"/>
      <c r="E723" s="75"/>
      <c r="F723" s="7"/>
      <c r="G723" s="7"/>
      <c r="H723" s="7"/>
      <c r="I723" s="7"/>
      <c r="J723" s="7"/>
      <c r="K723" s="76"/>
      <c r="L723" s="7"/>
      <c r="M723" s="7"/>
      <c r="N723" s="7"/>
      <c r="O723" s="7"/>
      <c r="P723" s="7"/>
      <c r="Q723" s="7"/>
      <c r="R723" s="7"/>
    </row>
    <row r="724" spans="1:18" ht="15.75" customHeight="1">
      <c r="A724" s="7"/>
      <c r="B724" s="7"/>
      <c r="C724" s="7"/>
      <c r="D724" s="7"/>
      <c r="E724" s="75"/>
      <c r="F724" s="7"/>
      <c r="G724" s="7"/>
      <c r="H724" s="7"/>
      <c r="I724" s="7"/>
      <c r="J724" s="7"/>
      <c r="K724" s="76"/>
      <c r="L724" s="7"/>
      <c r="M724" s="7"/>
      <c r="N724" s="7"/>
      <c r="O724" s="7"/>
      <c r="P724" s="7"/>
      <c r="Q724" s="7"/>
      <c r="R724" s="7"/>
    </row>
    <row r="725" spans="1:18" ht="15.75" customHeight="1">
      <c r="A725" s="7"/>
      <c r="B725" s="7"/>
      <c r="C725" s="7"/>
      <c r="D725" s="7"/>
      <c r="E725" s="75"/>
      <c r="F725" s="7"/>
      <c r="G725" s="7"/>
      <c r="H725" s="7"/>
      <c r="I725" s="7"/>
      <c r="J725" s="7"/>
      <c r="K725" s="76"/>
      <c r="L725" s="7"/>
      <c r="M725" s="7"/>
      <c r="N725" s="7"/>
      <c r="O725" s="7"/>
      <c r="P725" s="7"/>
      <c r="Q725" s="7"/>
      <c r="R725" s="7"/>
    </row>
    <row r="726" spans="1:18" ht="15.75" customHeight="1">
      <c r="A726" s="7"/>
      <c r="B726" s="7"/>
      <c r="C726" s="7"/>
      <c r="D726" s="7"/>
      <c r="E726" s="75"/>
      <c r="F726" s="7"/>
      <c r="G726" s="7"/>
      <c r="H726" s="7"/>
      <c r="I726" s="7"/>
      <c r="J726" s="7"/>
      <c r="K726" s="76"/>
      <c r="L726" s="7"/>
      <c r="M726" s="7"/>
      <c r="N726" s="7"/>
      <c r="O726" s="7"/>
      <c r="P726" s="7"/>
      <c r="Q726" s="7"/>
      <c r="R726" s="7"/>
    </row>
    <row r="727" spans="1:18" ht="15.75" customHeight="1">
      <c r="A727" s="7"/>
      <c r="B727" s="7"/>
      <c r="C727" s="7"/>
      <c r="D727" s="7"/>
      <c r="E727" s="75"/>
      <c r="F727" s="7"/>
      <c r="G727" s="7"/>
      <c r="H727" s="7"/>
      <c r="I727" s="7"/>
      <c r="J727" s="7"/>
      <c r="K727" s="76"/>
      <c r="L727" s="7"/>
      <c r="M727" s="7"/>
      <c r="N727" s="7"/>
      <c r="O727" s="7"/>
      <c r="P727" s="7"/>
      <c r="Q727" s="7"/>
      <c r="R727" s="7"/>
    </row>
    <row r="728" spans="1:18" ht="15.75" customHeight="1">
      <c r="A728" s="7"/>
      <c r="B728" s="7"/>
      <c r="C728" s="7"/>
      <c r="D728" s="7"/>
      <c r="E728" s="75"/>
      <c r="F728" s="7"/>
      <c r="G728" s="7"/>
      <c r="H728" s="7"/>
      <c r="I728" s="7"/>
      <c r="J728" s="7"/>
      <c r="K728" s="76"/>
      <c r="L728" s="7"/>
      <c r="M728" s="7"/>
      <c r="N728" s="7"/>
      <c r="O728" s="7"/>
      <c r="P728" s="7"/>
      <c r="Q728" s="7"/>
      <c r="R728" s="7"/>
    </row>
    <row r="729" spans="1:18" ht="15.75" customHeight="1">
      <c r="A729" s="7"/>
      <c r="B729" s="7"/>
      <c r="C729" s="7"/>
      <c r="D729" s="7"/>
      <c r="E729" s="75"/>
      <c r="F729" s="7"/>
      <c r="G729" s="7"/>
      <c r="H729" s="7"/>
      <c r="I729" s="7"/>
      <c r="J729" s="7"/>
      <c r="K729" s="76"/>
      <c r="L729" s="7"/>
      <c r="M729" s="7"/>
      <c r="N729" s="7"/>
      <c r="O729" s="7"/>
      <c r="P729" s="7"/>
      <c r="Q729" s="7"/>
      <c r="R729" s="7"/>
    </row>
    <row r="730" spans="1:18" ht="15.75" customHeight="1">
      <c r="A730" s="7"/>
      <c r="B730" s="7"/>
      <c r="C730" s="7"/>
      <c r="D730" s="7"/>
      <c r="E730" s="75"/>
      <c r="F730" s="7"/>
      <c r="G730" s="7"/>
      <c r="H730" s="7"/>
      <c r="I730" s="7"/>
      <c r="J730" s="7"/>
      <c r="K730" s="76"/>
      <c r="L730" s="7"/>
      <c r="M730" s="7"/>
      <c r="N730" s="7"/>
      <c r="O730" s="7"/>
      <c r="P730" s="7"/>
      <c r="Q730" s="7"/>
      <c r="R730" s="7"/>
    </row>
    <row r="731" spans="1:18" ht="15.75" customHeight="1">
      <c r="A731" s="7"/>
      <c r="B731" s="7"/>
      <c r="C731" s="7"/>
      <c r="D731" s="7"/>
      <c r="E731" s="75"/>
      <c r="F731" s="7"/>
      <c r="G731" s="7"/>
      <c r="H731" s="7"/>
      <c r="I731" s="7"/>
      <c r="J731" s="7"/>
      <c r="K731" s="76"/>
      <c r="L731" s="7"/>
      <c r="M731" s="7"/>
      <c r="N731" s="7"/>
      <c r="O731" s="7"/>
      <c r="P731" s="7"/>
      <c r="Q731" s="7"/>
      <c r="R731" s="7"/>
    </row>
    <row r="732" spans="1:18" ht="15.75" customHeight="1">
      <c r="A732" s="7"/>
      <c r="B732" s="7"/>
      <c r="C732" s="7"/>
      <c r="D732" s="7"/>
      <c r="E732" s="75"/>
      <c r="F732" s="7"/>
      <c r="G732" s="7"/>
      <c r="H732" s="7"/>
      <c r="I732" s="7"/>
      <c r="J732" s="7"/>
      <c r="K732" s="76"/>
      <c r="L732" s="7"/>
      <c r="M732" s="7"/>
      <c r="N732" s="7"/>
      <c r="O732" s="7"/>
      <c r="P732" s="7"/>
      <c r="Q732" s="7"/>
      <c r="R732" s="7"/>
    </row>
    <row r="733" spans="1:18" ht="15.75" customHeight="1">
      <c r="A733" s="7"/>
      <c r="B733" s="7"/>
      <c r="C733" s="7"/>
      <c r="D733" s="7"/>
      <c r="E733" s="75"/>
      <c r="F733" s="7"/>
      <c r="G733" s="7"/>
      <c r="H733" s="7"/>
      <c r="I733" s="7"/>
      <c r="J733" s="7"/>
      <c r="K733" s="76"/>
      <c r="L733" s="7"/>
      <c r="M733" s="7"/>
      <c r="N733" s="7"/>
      <c r="O733" s="7"/>
      <c r="P733" s="7"/>
      <c r="Q733" s="7"/>
      <c r="R733" s="7"/>
    </row>
    <row r="734" spans="1:18" ht="15.75" customHeight="1">
      <c r="A734" s="7"/>
      <c r="B734" s="7"/>
      <c r="C734" s="7"/>
      <c r="D734" s="7"/>
      <c r="E734" s="75"/>
      <c r="F734" s="7"/>
      <c r="G734" s="7"/>
      <c r="H734" s="7"/>
      <c r="I734" s="7"/>
      <c r="J734" s="7"/>
      <c r="K734" s="76"/>
      <c r="L734" s="7"/>
      <c r="M734" s="7"/>
      <c r="N734" s="7"/>
      <c r="O734" s="7"/>
      <c r="P734" s="7"/>
      <c r="Q734" s="7"/>
      <c r="R734" s="7"/>
    </row>
    <row r="735" spans="1:18" ht="15.75" customHeight="1">
      <c r="A735" s="7"/>
      <c r="B735" s="7"/>
      <c r="C735" s="7"/>
      <c r="D735" s="7"/>
      <c r="E735" s="75"/>
      <c r="F735" s="7"/>
      <c r="G735" s="7"/>
      <c r="H735" s="7"/>
      <c r="I735" s="7"/>
      <c r="J735" s="7"/>
      <c r="K735" s="76"/>
      <c r="L735" s="7"/>
      <c r="M735" s="7"/>
      <c r="N735" s="7"/>
      <c r="O735" s="7"/>
      <c r="P735" s="7"/>
      <c r="Q735" s="7"/>
      <c r="R735" s="7"/>
    </row>
    <row r="736" spans="1:18" ht="15.75" customHeight="1">
      <c r="A736" s="7"/>
      <c r="B736" s="7"/>
      <c r="C736" s="7"/>
      <c r="D736" s="7"/>
      <c r="E736" s="75"/>
      <c r="F736" s="7"/>
      <c r="G736" s="7"/>
      <c r="H736" s="7"/>
      <c r="I736" s="7"/>
      <c r="J736" s="7"/>
      <c r="K736" s="76"/>
      <c r="L736" s="7"/>
      <c r="M736" s="7"/>
      <c r="N736" s="7"/>
      <c r="O736" s="7"/>
      <c r="P736" s="7"/>
      <c r="Q736" s="7"/>
      <c r="R736" s="7"/>
    </row>
    <row r="737" spans="1:18" ht="15.75" customHeight="1">
      <c r="A737" s="7"/>
      <c r="B737" s="7"/>
      <c r="C737" s="7"/>
      <c r="D737" s="7"/>
      <c r="E737" s="75"/>
      <c r="F737" s="7"/>
      <c r="G737" s="7"/>
      <c r="H737" s="7"/>
      <c r="I737" s="7"/>
      <c r="J737" s="7"/>
      <c r="K737" s="76"/>
      <c r="L737" s="7"/>
      <c r="M737" s="7"/>
      <c r="N737" s="7"/>
      <c r="O737" s="7"/>
      <c r="P737" s="7"/>
      <c r="Q737" s="7"/>
      <c r="R737" s="7"/>
    </row>
    <row r="738" spans="1:18" ht="15.75" customHeight="1">
      <c r="A738" s="7"/>
      <c r="B738" s="7"/>
      <c r="C738" s="7"/>
      <c r="D738" s="7"/>
      <c r="E738" s="75"/>
      <c r="F738" s="7"/>
      <c r="G738" s="7"/>
      <c r="H738" s="7"/>
      <c r="I738" s="7"/>
      <c r="J738" s="7"/>
      <c r="K738" s="76"/>
      <c r="L738" s="7"/>
      <c r="M738" s="7"/>
      <c r="N738" s="7"/>
      <c r="O738" s="7"/>
      <c r="P738" s="7"/>
      <c r="Q738" s="7"/>
      <c r="R738" s="7"/>
    </row>
    <row r="739" spans="1:18" ht="15.75" customHeight="1">
      <c r="A739" s="7"/>
      <c r="B739" s="7"/>
      <c r="C739" s="7"/>
      <c r="D739" s="7"/>
      <c r="E739" s="75"/>
      <c r="F739" s="7"/>
      <c r="G739" s="7"/>
      <c r="H739" s="7"/>
      <c r="I739" s="7"/>
      <c r="J739" s="7"/>
      <c r="K739" s="76"/>
      <c r="L739" s="7"/>
      <c r="M739" s="7"/>
      <c r="N739" s="7"/>
      <c r="O739" s="7"/>
      <c r="P739" s="7"/>
      <c r="Q739" s="7"/>
      <c r="R739" s="7"/>
    </row>
    <row r="740" spans="1:18" ht="15.75" customHeight="1">
      <c r="A740" s="7"/>
      <c r="B740" s="7"/>
      <c r="C740" s="7"/>
      <c r="D740" s="7"/>
      <c r="E740" s="75"/>
      <c r="F740" s="7"/>
      <c r="G740" s="7"/>
      <c r="H740" s="7"/>
      <c r="I740" s="7"/>
      <c r="J740" s="7"/>
      <c r="K740" s="76"/>
      <c r="L740" s="7"/>
      <c r="M740" s="7"/>
      <c r="N740" s="7"/>
      <c r="O740" s="7"/>
      <c r="P740" s="7"/>
      <c r="Q740" s="7"/>
      <c r="R740" s="7"/>
    </row>
    <row r="741" spans="1:18" ht="15.75" customHeight="1">
      <c r="A741" s="7"/>
      <c r="B741" s="7"/>
      <c r="C741" s="7"/>
      <c r="D741" s="7"/>
      <c r="E741" s="75"/>
      <c r="F741" s="7"/>
      <c r="G741" s="7"/>
      <c r="H741" s="7"/>
      <c r="I741" s="7"/>
      <c r="J741" s="7"/>
      <c r="K741" s="76"/>
      <c r="L741" s="7"/>
      <c r="M741" s="7"/>
      <c r="N741" s="7"/>
      <c r="O741" s="7"/>
      <c r="P741" s="7"/>
      <c r="Q741" s="7"/>
      <c r="R741" s="7"/>
    </row>
    <row r="742" spans="1:18" ht="15.75" customHeight="1">
      <c r="A742" s="7"/>
      <c r="B742" s="7"/>
      <c r="C742" s="7"/>
      <c r="D742" s="7"/>
      <c r="E742" s="75"/>
      <c r="F742" s="7"/>
      <c r="G742" s="7"/>
      <c r="H742" s="7"/>
      <c r="I742" s="7"/>
      <c r="J742" s="7"/>
      <c r="K742" s="76"/>
      <c r="L742" s="7"/>
      <c r="M742" s="7"/>
      <c r="N742" s="7"/>
      <c r="O742" s="7"/>
      <c r="P742" s="7"/>
      <c r="Q742" s="7"/>
      <c r="R742" s="7"/>
    </row>
    <row r="743" spans="1:18" ht="15.75" customHeight="1">
      <c r="A743" s="7"/>
      <c r="B743" s="7"/>
      <c r="C743" s="7"/>
      <c r="D743" s="7"/>
      <c r="E743" s="75"/>
      <c r="F743" s="7"/>
      <c r="G743" s="7"/>
      <c r="H743" s="7"/>
      <c r="I743" s="7"/>
      <c r="J743" s="7"/>
      <c r="K743" s="76"/>
      <c r="L743" s="7"/>
      <c r="M743" s="7"/>
      <c r="N743" s="7"/>
      <c r="O743" s="7"/>
      <c r="P743" s="7"/>
      <c r="Q743" s="7"/>
      <c r="R743" s="7"/>
    </row>
    <row r="744" spans="1:18" ht="15.75" customHeight="1">
      <c r="A744" s="7"/>
      <c r="B744" s="7"/>
      <c r="C744" s="7"/>
      <c r="D744" s="7"/>
      <c r="E744" s="75"/>
      <c r="F744" s="7"/>
      <c r="G744" s="7"/>
      <c r="H744" s="7"/>
      <c r="I744" s="7"/>
      <c r="J744" s="7"/>
      <c r="K744" s="76"/>
      <c r="L744" s="7"/>
      <c r="M744" s="7"/>
      <c r="N744" s="7"/>
      <c r="O744" s="7"/>
      <c r="P744" s="7"/>
      <c r="Q744" s="7"/>
      <c r="R744" s="7"/>
    </row>
    <row r="745" spans="1:18" ht="15.75" customHeight="1">
      <c r="A745" s="7"/>
      <c r="B745" s="7"/>
      <c r="C745" s="7"/>
      <c r="D745" s="7"/>
      <c r="E745" s="75"/>
      <c r="F745" s="7"/>
      <c r="G745" s="7"/>
      <c r="H745" s="7"/>
      <c r="I745" s="7"/>
      <c r="J745" s="7"/>
      <c r="K745" s="76"/>
      <c r="L745" s="7"/>
      <c r="M745" s="7"/>
      <c r="N745" s="7"/>
      <c r="O745" s="7"/>
      <c r="P745" s="7"/>
      <c r="Q745" s="7"/>
      <c r="R745" s="7"/>
    </row>
    <row r="746" spans="1:18" ht="15.75" customHeight="1">
      <c r="A746" s="7"/>
      <c r="B746" s="7"/>
      <c r="C746" s="7"/>
      <c r="D746" s="7"/>
      <c r="E746" s="75"/>
      <c r="F746" s="7"/>
      <c r="G746" s="7"/>
      <c r="H746" s="7"/>
      <c r="I746" s="7"/>
      <c r="J746" s="7"/>
      <c r="K746" s="76"/>
      <c r="L746" s="7"/>
      <c r="M746" s="7"/>
      <c r="N746" s="7"/>
      <c r="O746" s="7"/>
      <c r="P746" s="7"/>
      <c r="Q746" s="7"/>
      <c r="R746" s="7"/>
    </row>
    <row r="747" spans="1:18" ht="15.75" customHeight="1">
      <c r="A747" s="7"/>
      <c r="B747" s="7"/>
      <c r="C747" s="7"/>
      <c r="D747" s="7"/>
      <c r="E747" s="75"/>
      <c r="F747" s="7"/>
      <c r="G747" s="7"/>
      <c r="H747" s="7"/>
      <c r="I747" s="7"/>
      <c r="J747" s="7"/>
      <c r="K747" s="76"/>
      <c r="L747" s="7"/>
      <c r="M747" s="7"/>
      <c r="N747" s="7"/>
      <c r="O747" s="7"/>
      <c r="P747" s="7"/>
      <c r="Q747" s="7"/>
      <c r="R747" s="7"/>
    </row>
    <row r="748" spans="1:18" ht="15.75" customHeight="1">
      <c r="A748" s="7"/>
      <c r="B748" s="7"/>
      <c r="C748" s="7"/>
      <c r="D748" s="7"/>
      <c r="E748" s="75"/>
      <c r="F748" s="7"/>
      <c r="G748" s="7"/>
      <c r="H748" s="7"/>
      <c r="I748" s="7"/>
      <c r="J748" s="7"/>
      <c r="K748" s="76"/>
      <c r="L748" s="7"/>
      <c r="M748" s="7"/>
      <c r="N748" s="7"/>
      <c r="O748" s="7"/>
      <c r="P748" s="7"/>
      <c r="Q748" s="7"/>
      <c r="R748" s="7"/>
    </row>
    <row r="749" spans="1:18" ht="15.75" customHeight="1">
      <c r="A749" s="7"/>
      <c r="B749" s="7"/>
      <c r="C749" s="7"/>
      <c r="D749" s="7"/>
      <c r="E749" s="75"/>
      <c r="F749" s="7"/>
      <c r="G749" s="7"/>
      <c r="H749" s="7"/>
      <c r="I749" s="7"/>
      <c r="J749" s="7"/>
      <c r="K749" s="76"/>
      <c r="L749" s="7"/>
      <c r="M749" s="7"/>
      <c r="N749" s="7"/>
      <c r="O749" s="7"/>
      <c r="P749" s="7"/>
      <c r="Q749" s="7"/>
      <c r="R749" s="7"/>
    </row>
    <row r="750" spans="1:18" ht="15.75" customHeight="1">
      <c r="A750" s="7"/>
      <c r="B750" s="7"/>
      <c r="C750" s="7"/>
      <c r="D750" s="7"/>
      <c r="E750" s="75"/>
      <c r="F750" s="7"/>
      <c r="G750" s="7"/>
      <c r="H750" s="7"/>
      <c r="I750" s="7"/>
      <c r="J750" s="7"/>
      <c r="K750" s="76"/>
      <c r="L750" s="7"/>
      <c r="M750" s="7"/>
      <c r="N750" s="7"/>
      <c r="O750" s="7"/>
      <c r="P750" s="7"/>
      <c r="Q750" s="7"/>
      <c r="R750" s="7"/>
    </row>
    <row r="751" spans="1:18" ht="15.75" customHeight="1">
      <c r="A751" s="7"/>
      <c r="B751" s="7"/>
      <c r="C751" s="7"/>
      <c r="D751" s="7"/>
      <c r="E751" s="75"/>
      <c r="F751" s="7"/>
      <c r="G751" s="7"/>
      <c r="H751" s="7"/>
      <c r="I751" s="7"/>
      <c r="J751" s="7"/>
      <c r="K751" s="76"/>
      <c r="L751" s="7"/>
      <c r="M751" s="7"/>
      <c r="N751" s="7"/>
      <c r="O751" s="7"/>
      <c r="P751" s="7"/>
      <c r="Q751" s="7"/>
      <c r="R751" s="7"/>
    </row>
    <row r="752" spans="1:18" ht="15.75" customHeight="1">
      <c r="A752" s="7"/>
      <c r="B752" s="7"/>
      <c r="C752" s="7"/>
      <c r="D752" s="7"/>
      <c r="E752" s="75"/>
      <c r="F752" s="7"/>
      <c r="G752" s="7"/>
      <c r="H752" s="7"/>
      <c r="I752" s="7"/>
      <c r="J752" s="7"/>
      <c r="K752" s="76"/>
      <c r="L752" s="7"/>
      <c r="M752" s="7"/>
      <c r="N752" s="7"/>
      <c r="O752" s="7"/>
      <c r="P752" s="7"/>
      <c r="Q752" s="7"/>
      <c r="R752" s="7"/>
    </row>
    <row r="753" spans="1:18" ht="15.75" customHeight="1">
      <c r="A753" s="7"/>
      <c r="B753" s="7"/>
      <c r="C753" s="7"/>
      <c r="D753" s="7"/>
      <c r="E753" s="75"/>
      <c r="F753" s="7"/>
      <c r="G753" s="7"/>
      <c r="H753" s="7"/>
      <c r="I753" s="7"/>
      <c r="J753" s="7"/>
      <c r="K753" s="76"/>
      <c r="L753" s="7"/>
      <c r="M753" s="7"/>
      <c r="N753" s="7"/>
      <c r="O753" s="7"/>
      <c r="P753" s="7"/>
      <c r="Q753" s="7"/>
      <c r="R753" s="7"/>
    </row>
    <row r="754" spans="1:18" ht="15.75" customHeight="1">
      <c r="A754" s="7"/>
      <c r="B754" s="7"/>
      <c r="C754" s="7"/>
      <c r="D754" s="7"/>
      <c r="E754" s="75"/>
      <c r="F754" s="7"/>
      <c r="G754" s="7"/>
      <c r="H754" s="7"/>
      <c r="I754" s="7"/>
      <c r="J754" s="7"/>
      <c r="K754" s="76"/>
      <c r="L754" s="7"/>
      <c r="M754" s="7"/>
      <c r="N754" s="7"/>
      <c r="O754" s="7"/>
      <c r="P754" s="7"/>
      <c r="Q754" s="7"/>
      <c r="R754" s="7"/>
    </row>
    <row r="755" spans="1:18" ht="15.75" customHeight="1">
      <c r="A755" s="7"/>
      <c r="B755" s="7"/>
      <c r="C755" s="7"/>
      <c r="D755" s="7"/>
      <c r="E755" s="75"/>
      <c r="F755" s="7"/>
      <c r="G755" s="7"/>
      <c r="H755" s="7"/>
      <c r="I755" s="7"/>
      <c r="J755" s="7"/>
      <c r="K755" s="76"/>
      <c r="L755" s="7"/>
      <c r="M755" s="7"/>
      <c r="N755" s="7"/>
      <c r="O755" s="7"/>
      <c r="P755" s="7"/>
      <c r="Q755" s="7"/>
      <c r="R755" s="7"/>
    </row>
    <row r="756" spans="1:18" ht="15.75" customHeight="1">
      <c r="A756" s="7"/>
      <c r="B756" s="7"/>
      <c r="C756" s="7"/>
      <c r="D756" s="7"/>
      <c r="E756" s="75"/>
      <c r="F756" s="7"/>
      <c r="G756" s="7"/>
      <c r="H756" s="7"/>
      <c r="I756" s="7"/>
      <c r="J756" s="7"/>
      <c r="K756" s="76"/>
      <c r="L756" s="7"/>
      <c r="M756" s="7"/>
      <c r="N756" s="7"/>
      <c r="O756" s="7"/>
      <c r="P756" s="7"/>
      <c r="Q756" s="7"/>
      <c r="R756" s="7"/>
    </row>
    <row r="757" spans="1:18" ht="15.75" customHeight="1">
      <c r="A757" s="7"/>
      <c r="B757" s="7"/>
      <c r="C757" s="7"/>
      <c r="D757" s="7"/>
      <c r="E757" s="75"/>
      <c r="F757" s="7"/>
      <c r="G757" s="7"/>
      <c r="H757" s="7"/>
      <c r="I757" s="7"/>
      <c r="J757" s="7"/>
      <c r="K757" s="76"/>
      <c r="L757" s="7"/>
      <c r="M757" s="7"/>
      <c r="N757" s="7"/>
      <c r="O757" s="7"/>
      <c r="P757" s="7"/>
      <c r="Q757" s="7"/>
      <c r="R757" s="7"/>
    </row>
    <row r="758" spans="1:18" ht="15.75" customHeight="1">
      <c r="A758" s="7"/>
      <c r="B758" s="7"/>
      <c r="C758" s="7"/>
      <c r="D758" s="7"/>
      <c r="E758" s="75"/>
      <c r="F758" s="7"/>
      <c r="G758" s="7"/>
      <c r="H758" s="7"/>
      <c r="I758" s="7"/>
      <c r="J758" s="7"/>
      <c r="K758" s="76"/>
      <c r="L758" s="7"/>
      <c r="M758" s="7"/>
      <c r="N758" s="7"/>
      <c r="O758" s="7"/>
      <c r="P758" s="7"/>
      <c r="Q758" s="7"/>
      <c r="R758" s="7"/>
    </row>
    <row r="759" spans="1:18" ht="15.75" customHeight="1">
      <c r="A759" s="7"/>
      <c r="B759" s="7"/>
      <c r="C759" s="7"/>
      <c r="D759" s="7"/>
      <c r="E759" s="75"/>
      <c r="F759" s="7"/>
      <c r="G759" s="7"/>
      <c r="H759" s="7"/>
      <c r="I759" s="7"/>
      <c r="J759" s="7"/>
      <c r="K759" s="76"/>
      <c r="L759" s="7"/>
      <c r="M759" s="7"/>
      <c r="N759" s="7"/>
      <c r="O759" s="7"/>
      <c r="P759" s="7"/>
      <c r="Q759" s="7"/>
      <c r="R759" s="7"/>
    </row>
    <row r="760" spans="1:18" ht="15.75" customHeight="1">
      <c r="A760" s="7"/>
      <c r="B760" s="7"/>
      <c r="C760" s="7"/>
      <c r="D760" s="7"/>
      <c r="E760" s="75"/>
      <c r="F760" s="7"/>
      <c r="G760" s="7"/>
      <c r="H760" s="7"/>
      <c r="I760" s="7"/>
      <c r="J760" s="7"/>
      <c r="K760" s="76"/>
      <c r="L760" s="7"/>
      <c r="M760" s="7"/>
      <c r="N760" s="7"/>
      <c r="O760" s="7"/>
      <c r="P760" s="7"/>
      <c r="Q760" s="7"/>
      <c r="R760" s="7"/>
    </row>
    <row r="761" spans="1:18" ht="15.75" customHeight="1">
      <c r="A761" s="7"/>
      <c r="B761" s="7"/>
      <c r="C761" s="7"/>
      <c r="D761" s="7"/>
      <c r="E761" s="75"/>
      <c r="F761" s="7"/>
      <c r="G761" s="7"/>
      <c r="H761" s="7"/>
      <c r="I761" s="7"/>
      <c r="J761" s="7"/>
      <c r="K761" s="76"/>
      <c r="L761" s="7"/>
      <c r="M761" s="7"/>
      <c r="N761" s="7"/>
      <c r="O761" s="7"/>
      <c r="P761" s="7"/>
      <c r="Q761" s="7"/>
      <c r="R761" s="7"/>
    </row>
    <row r="762" spans="1:18" ht="15.75" customHeight="1">
      <c r="A762" s="7"/>
      <c r="B762" s="7"/>
      <c r="C762" s="7"/>
      <c r="D762" s="7"/>
      <c r="E762" s="75"/>
      <c r="F762" s="7"/>
      <c r="G762" s="7"/>
      <c r="H762" s="7"/>
      <c r="I762" s="7"/>
      <c r="J762" s="7"/>
      <c r="K762" s="76"/>
      <c r="L762" s="7"/>
      <c r="M762" s="7"/>
      <c r="N762" s="7"/>
      <c r="O762" s="7"/>
      <c r="P762" s="7"/>
      <c r="Q762" s="7"/>
      <c r="R762" s="7"/>
    </row>
    <row r="763" spans="1:18" ht="15.75" customHeight="1">
      <c r="A763" s="7"/>
      <c r="B763" s="7"/>
      <c r="C763" s="7"/>
      <c r="D763" s="7"/>
      <c r="E763" s="75"/>
      <c r="F763" s="7"/>
      <c r="G763" s="7"/>
      <c r="H763" s="7"/>
      <c r="I763" s="7"/>
      <c r="J763" s="7"/>
      <c r="K763" s="76"/>
      <c r="L763" s="7"/>
      <c r="M763" s="7"/>
      <c r="N763" s="7"/>
      <c r="O763" s="7"/>
      <c r="P763" s="7"/>
      <c r="Q763" s="7"/>
      <c r="R763" s="7"/>
    </row>
    <row r="764" spans="1:18" ht="15.75" customHeight="1">
      <c r="A764" s="7"/>
      <c r="B764" s="7"/>
      <c r="C764" s="7"/>
      <c r="D764" s="7"/>
      <c r="E764" s="75"/>
      <c r="F764" s="7"/>
      <c r="G764" s="7"/>
      <c r="H764" s="7"/>
      <c r="I764" s="7"/>
      <c r="J764" s="7"/>
      <c r="K764" s="76"/>
      <c r="L764" s="7"/>
      <c r="M764" s="7"/>
      <c r="N764" s="7"/>
      <c r="O764" s="7"/>
      <c r="P764" s="7"/>
      <c r="Q764" s="7"/>
      <c r="R764" s="7"/>
    </row>
    <row r="765" spans="1:18" ht="15.75" customHeight="1">
      <c r="A765" s="7"/>
      <c r="B765" s="7"/>
      <c r="C765" s="7"/>
      <c r="D765" s="7"/>
      <c r="E765" s="75"/>
      <c r="F765" s="7"/>
      <c r="G765" s="7"/>
      <c r="H765" s="7"/>
      <c r="I765" s="7"/>
      <c r="J765" s="7"/>
      <c r="K765" s="76"/>
      <c r="L765" s="7"/>
      <c r="M765" s="7"/>
      <c r="N765" s="7"/>
      <c r="O765" s="7"/>
      <c r="P765" s="7"/>
      <c r="Q765" s="7"/>
      <c r="R765" s="7"/>
    </row>
    <row r="766" spans="1:18" ht="15.75" customHeight="1">
      <c r="A766" s="7"/>
      <c r="B766" s="7"/>
      <c r="C766" s="7"/>
      <c r="D766" s="7"/>
      <c r="E766" s="75"/>
      <c r="F766" s="7"/>
      <c r="G766" s="7"/>
      <c r="H766" s="7"/>
      <c r="I766" s="7"/>
      <c r="J766" s="7"/>
      <c r="K766" s="76"/>
      <c r="L766" s="7"/>
      <c r="M766" s="7"/>
      <c r="N766" s="7"/>
      <c r="O766" s="7"/>
      <c r="P766" s="7"/>
      <c r="Q766" s="7"/>
      <c r="R766" s="7"/>
    </row>
    <row r="767" spans="1:18" ht="15.75" customHeight="1">
      <c r="A767" s="7"/>
      <c r="B767" s="7"/>
      <c r="C767" s="7"/>
      <c r="D767" s="7"/>
      <c r="E767" s="75"/>
      <c r="F767" s="7"/>
      <c r="G767" s="7"/>
      <c r="H767" s="7"/>
      <c r="I767" s="7"/>
      <c r="J767" s="7"/>
      <c r="K767" s="76"/>
      <c r="L767" s="7"/>
      <c r="M767" s="7"/>
      <c r="N767" s="7"/>
      <c r="O767" s="7"/>
      <c r="P767" s="7"/>
      <c r="Q767" s="7"/>
      <c r="R767" s="7"/>
    </row>
    <row r="768" spans="1:18" ht="15.75" customHeight="1">
      <c r="A768" s="7"/>
      <c r="B768" s="7"/>
      <c r="C768" s="7"/>
      <c r="D768" s="7"/>
      <c r="E768" s="75"/>
      <c r="F768" s="7"/>
      <c r="G768" s="7"/>
      <c r="H768" s="7"/>
      <c r="I768" s="7"/>
      <c r="J768" s="7"/>
      <c r="K768" s="76"/>
      <c r="L768" s="7"/>
      <c r="M768" s="7"/>
      <c r="N768" s="7"/>
      <c r="O768" s="7"/>
      <c r="P768" s="7"/>
      <c r="Q768" s="7"/>
      <c r="R768" s="7"/>
    </row>
    <row r="769" spans="1:18" ht="15.75" customHeight="1">
      <c r="A769" s="7"/>
      <c r="B769" s="7"/>
      <c r="C769" s="7"/>
      <c r="D769" s="7"/>
      <c r="E769" s="75"/>
      <c r="F769" s="7"/>
      <c r="G769" s="7"/>
      <c r="H769" s="7"/>
      <c r="I769" s="7"/>
      <c r="J769" s="7"/>
      <c r="K769" s="76"/>
      <c r="L769" s="7"/>
      <c r="M769" s="7"/>
      <c r="N769" s="7"/>
      <c r="O769" s="7"/>
      <c r="P769" s="7"/>
      <c r="Q769" s="7"/>
      <c r="R769" s="7"/>
    </row>
    <row r="770" spans="1:18" ht="15.75" customHeight="1">
      <c r="A770" s="7"/>
      <c r="B770" s="7"/>
      <c r="C770" s="7"/>
      <c r="D770" s="7"/>
      <c r="E770" s="75"/>
      <c r="F770" s="7"/>
      <c r="G770" s="7"/>
      <c r="H770" s="7"/>
      <c r="I770" s="7"/>
      <c r="J770" s="7"/>
      <c r="K770" s="76"/>
      <c r="L770" s="7"/>
      <c r="M770" s="7"/>
      <c r="N770" s="7"/>
      <c r="O770" s="7"/>
      <c r="P770" s="7"/>
      <c r="Q770" s="7"/>
      <c r="R770" s="7"/>
    </row>
    <row r="771" spans="1:18" ht="15.75" customHeight="1">
      <c r="A771" s="7"/>
      <c r="B771" s="7"/>
      <c r="C771" s="7"/>
      <c r="D771" s="7"/>
      <c r="E771" s="75"/>
      <c r="F771" s="7"/>
      <c r="G771" s="7"/>
      <c r="H771" s="7"/>
      <c r="I771" s="7"/>
      <c r="J771" s="7"/>
      <c r="K771" s="76"/>
      <c r="L771" s="7"/>
      <c r="M771" s="7"/>
      <c r="N771" s="7"/>
      <c r="O771" s="7"/>
      <c r="P771" s="7"/>
      <c r="Q771" s="7"/>
      <c r="R771" s="7"/>
    </row>
    <row r="772" spans="1:18" ht="15.75" customHeight="1">
      <c r="A772" s="7"/>
      <c r="B772" s="7"/>
      <c r="C772" s="7"/>
      <c r="D772" s="7"/>
      <c r="E772" s="75"/>
      <c r="F772" s="7"/>
      <c r="G772" s="7"/>
      <c r="H772" s="7"/>
      <c r="I772" s="7"/>
      <c r="J772" s="7"/>
      <c r="K772" s="76"/>
      <c r="L772" s="7"/>
      <c r="M772" s="7"/>
      <c r="N772" s="7"/>
      <c r="O772" s="7"/>
      <c r="P772" s="7"/>
      <c r="Q772" s="7"/>
      <c r="R772" s="7"/>
    </row>
    <row r="773" spans="1:18" ht="15.75" customHeight="1">
      <c r="A773" s="7"/>
      <c r="B773" s="7"/>
      <c r="C773" s="7"/>
      <c r="D773" s="7"/>
      <c r="E773" s="75"/>
      <c r="F773" s="7"/>
      <c r="G773" s="7"/>
      <c r="H773" s="7"/>
      <c r="I773" s="7"/>
      <c r="J773" s="7"/>
      <c r="K773" s="76"/>
      <c r="L773" s="7"/>
      <c r="M773" s="7"/>
      <c r="N773" s="7"/>
      <c r="O773" s="7"/>
      <c r="P773" s="7"/>
      <c r="Q773" s="7"/>
      <c r="R773" s="7"/>
    </row>
    <row r="774" spans="1:18" ht="15.75" customHeight="1">
      <c r="A774" s="7"/>
      <c r="B774" s="7"/>
      <c r="C774" s="7"/>
      <c r="D774" s="7"/>
      <c r="E774" s="75"/>
      <c r="F774" s="7"/>
      <c r="G774" s="7"/>
      <c r="H774" s="7"/>
      <c r="I774" s="7"/>
      <c r="J774" s="7"/>
      <c r="K774" s="76"/>
      <c r="L774" s="7"/>
      <c r="M774" s="7"/>
      <c r="N774" s="7"/>
      <c r="O774" s="7"/>
      <c r="P774" s="7"/>
      <c r="Q774" s="7"/>
      <c r="R774" s="7"/>
    </row>
    <row r="775" spans="1:18" ht="15.75" customHeight="1">
      <c r="A775" s="7"/>
      <c r="B775" s="7"/>
      <c r="C775" s="7"/>
      <c r="D775" s="7"/>
      <c r="E775" s="75"/>
      <c r="F775" s="7"/>
      <c r="G775" s="7"/>
      <c r="H775" s="7"/>
      <c r="I775" s="7"/>
      <c r="J775" s="7"/>
      <c r="K775" s="76"/>
      <c r="L775" s="7"/>
      <c r="M775" s="7"/>
      <c r="N775" s="7"/>
      <c r="O775" s="7"/>
      <c r="P775" s="7"/>
      <c r="Q775" s="7"/>
      <c r="R775" s="7"/>
    </row>
    <row r="776" spans="1:18" ht="15.75" customHeight="1">
      <c r="A776" s="7"/>
      <c r="B776" s="7"/>
      <c r="C776" s="7"/>
      <c r="D776" s="7"/>
      <c r="E776" s="75"/>
      <c r="F776" s="7"/>
      <c r="G776" s="7"/>
      <c r="H776" s="7"/>
      <c r="I776" s="7"/>
      <c r="J776" s="7"/>
      <c r="K776" s="76"/>
      <c r="L776" s="7"/>
      <c r="M776" s="7"/>
      <c r="N776" s="7"/>
      <c r="O776" s="7"/>
      <c r="P776" s="7"/>
      <c r="Q776" s="7"/>
      <c r="R776" s="7"/>
    </row>
    <row r="777" spans="1:18" ht="15.75" customHeight="1">
      <c r="A777" s="7"/>
      <c r="B777" s="7"/>
      <c r="C777" s="7"/>
      <c r="D777" s="7"/>
      <c r="E777" s="75"/>
      <c r="F777" s="7"/>
      <c r="G777" s="7"/>
      <c r="H777" s="7"/>
      <c r="I777" s="7"/>
      <c r="J777" s="7"/>
      <c r="K777" s="76"/>
      <c r="L777" s="7"/>
      <c r="M777" s="7"/>
      <c r="N777" s="7"/>
      <c r="O777" s="7"/>
      <c r="P777" s="7"/>
      <c r="Q777" s="7"/>
      <c r="R777" s="7"/>
    </row>
    <row r="778" spans="1:18" ht="15.75" customHeight="1">
      <c r="A778" s="7"/>
      <c r="B778" s="7"/>
      <c r="C778" s="7"/>
      <c r="D778" s="7"/>
      <c r="E778" s="75"/>
      <c r="F778" s="7"/>
      <c r="G778" s="7"/>
      <c r="H778" s="7"/>
      <c r="I778" s="7"/>
      <c r="J778" s="7"/>
      <c r="K778" s="76"/>
      <c r="L778" s="7"/>
      <c r="M778" s="7"/>
      <c r="N778" s="7"/>
      <c r="O778" s="7"/>
      <c r="P778" s="7"/>
      <c r="Q778" s="7"/>
      <c r="R778" s="7"/>
    </row>
    <row r="779" spans="1:18" ht="15.75" customHeight="1">
      <c r="A779" s="7"/>
      <c r="B779" s="7"/>
      <c r="C779" s="7"/>
      <c r="D779" s="7"/>
      <c r="E779" s="75"/>
      <c r="F779" s="7"/>
      <c r="G779" s="7"/>
      <c r="H779" s="7"/>
      <c r="I779" s="7"/>
      <c r="J779" s="7"/>
      <c r="K779" s="76"/>
      <c r="L779" s="7"/>
      <c r="M779" s="7"/>
      <c r="N779" s="7"/>
      <c r="O779" s="7"/>
      <c r="P779" s="7"/>
      <c r="Q779" s="7"/>
      <c r="R779" s="7"/>
    </row>
    <row r="780" spans="1:18" ht="15.75" customHeight="1">
      <c r="A780" s="7"/>
      <c r="B780" s="7"/>
      <c r="C780" s="7"/>
      <c r="D780" s="7"/>
      <c r="E780" s="75"/>
      <c r="F780" s="7"/>
      <c r="G780" s="7"/>
      <c r="H780" s="7"/>
      <c r="I780" s="7"/>
      <c r="J780" s="7"/>
      <c r="K780" s="76"/>
      <c r="L780" s="7"/>
      <c r="M780" s="7"/>
      <c r="N780" s="7"/>
      <c r="O780" s="7"/>
      <c r="P780" s="7"/>
      <c r="Q780" s="7"/>
      <c r="R780" s="7"/>
    </row>
    <row r="781" spans="1:18" ht="15.75" customHeight="1">
      <c r="A781" s="7"/>
      <c r="B781" s="7"/>
      <c r="C781" s="7"/>
      <c r="D781" s="7"/>
      <c r="E781" s="75"/>
      <c r="F781" s="7"/>
      <c r="G781" s="7"/>
      <c r="H781" s="7"/>
      <c r="I781" s="7"/>
      <c r="J781" s="7"/>
      <c r="K781" s="76"/>
      <c r="L781" s="7"/>
      <c r="M781" s="7"/>
      <c r="N781" s="7"/>
      <c r="O781" s="7"/>
      <c r="P781" s="7"/>
      <c r="Q781" s="7"/>
      <c r="R781" s="7"/>
    </row>
    <row r="782" spans="1:18" ht="15.75" customHeight="1">
      <c r="A782" s="7"/>
      <c r="B782" s="7"/>
      <c r="C782" s="7"/>
      <c r="D782" s="7"/>
      <c r="E782" s="75"/>
      <c r="F782" s="7"/>
      <c r="G782" s="7"/>
      <c r="H782" s="7"/>
      <c r="I782" s="7"/>
      <c r="J782" s="7"/>
      <c r="K782" s="76"/>
      <c r="L782" s="7"/>
      <c r="M782" s="7"/>
      <c r="N782" s="7"/>
      <c r="O782" s="7"/>
      <c r="P782" s="7"/>
      <c r="Q782" s="7"/>
      <c r="R782" s="7"/>
    </row>
    <row r="783" spans="1:18" ht="15.75" customHeight="1">
      <c r="A783" s="7"/>
      <c r="B783" s="7"/>
      <c r="C783" s="7"/>
      <c r="D783" s="7"/>
      <c r="E783" s="75"/>
      <c r="F783" s="7"/>
      <c r="G783" s="7"/>
      <c r="H783" s="7"/>
      <c r="I783" s="7"/>
      <c r="J783" s="7"/>
      <c r="K783" s="76"/>
      <c r="L783" s="7"/>
      <c r="M783" s="7"/>
      <c r="N783" s="7"/>
      <c r="O783" s="7"/>
      <c r="P783" s="7"/>
      <c r="Q783" s="7"/>
      <c r="R783" s="7"/>
    </row>
    <row r="784" spans="1:18" ht="15.75" customHeight="1">
      <c r="A784" s="7"/>
      <c r="B784" s="7"/>
      <c r="C784" s="7"/>
      <c r="D784" s="7"/>
      <c r="E784" s="75"/>
      <c r="F784" s="7"/>
      <c r="G784" s="7"/>
      <c r="H784" s="7"/>
      <c r="I784" s="7"/>
      <c r="J784" s="7"/>
      <c r="K784" s="76"/>
      <c r="L784" s="7"/>
      <c r="M784" s="7"/>
      <c r="N784" s="7"/>
      <c r="O784" s="7"/>
      <c r="P784" s="7"/>
      <c r="Q784" s="7"/>
      <c r="R784" s="7"/>
    </row>
    <row r="785" spans="1:18" ht="15.75" customHeight="1">
      <c r="A785" s="7"/>
      <c r="B785" s="7"/>
      <c r="C785" s="7"/>
      <c r="D785" s="7"/>
      <c r="E785" s="75"/>
      <c r="F785" s="7"/>
      <c r="G785" s="7"/>
      <c r="H785" s="7"/>
      <c r="I785" s="7"/>
      <c r="J785" s="7"/>
      <c r="K785" s="76"/>
      <c r="L785" s="7"/>
      <c r="M785" s="7"/>
      <c r="N785" s="7"/>
      <c r="O785" s="7"/>
      <c r="P785" s="7"/>
      <c r="Q785" s="7"/>
      <c r="R785" s="7"/>
    </row>
    <row r="786" spans="1:18" ht="15.75" customHeight="1">
      <c r="A786" s="7"/>
      <c r="B786" s="7"/>
      <c r="C786" s="7"/>
      <c r="D786" s="7"/>
      <c r="E786" s="75"/>
      <c r="F786" s="7"/>
      <c r="G786" s="7"/>
      <c r="H786" s="7"/>
      <c r="I786" s="7"/>
      <c r="J786" s="7"/>
      <c r="K786" s="76"/>
      <c r="L786" s="7"/>
      <c r="M786" s="7"/>
      <c r="N786" s="7"/>
      <c r="O786" s="7"/>
      <c r="P786" s="7"/>
      <c r="Q786" s="7"/>
      <c r="R786" s="7"/>
    </row>
    <row r="787" spans="1:18" ht="15.75" customHeight="1">
      <c r="A787" s="7"/>
      <c r="B787" s="7"/>
      <c r="C787" s="7"/>
      <c r="D787" s="7"/>
      <c r="E787" s="75"/>
      <c r="F787" s="7"/>
      <c r="G787" s="7"/>
      <c r="H787" s="7"/>
      <c r="I787" s="7"/>
      <c r="J787" s="7"/>
      <c r="K787" s="76"/>
      <c r="L787" s="7"/>
      <c r="M787" s="7"/>
      <c r="N787" s="7"/>
      <c r="O787" s="7"/>
      <c r="P787" s="7"/>
      <c r="Q787" s="7"/>
      <c r="R787" s="7"/>
    </row>
    <row r="788" spans="1:18" ht="15.75" customHeight="1">
      <c r="A788" s="7"/>
      <c r="B788" s="7"/>
      <c r="C788" s="7"/>
      <c r="D788" s="7"/>
      <c r="E788" s="75"/>
      <c r="F788" s="7"/>
      <c r="G788" s="7"/>
      <c r="H788" s="7"/>
      <c r="I788" s="7"/>
      <c r="J788" s="7"/>
      <c r="K788" s="76"/>
      <c r="L788" s="7"/>
      <c r="M788" s="7"/>
      <c r="N788" s="7"/>
      <c r="O788" s="7"/>
      <c r="P788" s="7"/>
      <c r="Q788" s="7"/>
      <c r="R788" s="7"/>
    </row>
    <row r="789" spans="1:18" ht="15.75" customHeight="1">
      <c r="A789" s="7"/>
      <c r="B789" s="7"/>
      <c r="C789" s="7"/>
      <c r="D789" s="7"/>
      <c r="E789" s="75"/>
      <c r="F789" s="7"/>
      <c r="G789" s="7"/>
      <c r="H789" s="7"/>
      <c r="I789" s="7"/>
      <c r="J789" s="7"/>
      <c r="K789" s="76"/>
      <c r="L789" s="7"/>
      <c r="M789" s="7"/>
      <c r="N789" s="7"/>
      <c r="O789" s="7"/>
      <c r="P789" s="7"/>
      <c r="Q789" s="7"/>
      <c r="R789" s="7"/>
    </row>
    <row r="790" spans="1:18" ht="15.75" customHeight="1">
      <c r="A790" s="7"/>
      <c r="B790" s="7"/>
      <c r="C790" s="7"/>
      <c r="D790" s="7"/>
      <c r="E790" s="75"/>
      <c r="F790" s="7"/>
      <c r="G790" s="7"/>
      <c r="H790" s="7"/>
      <c r="I790" s="7"/>
      <c r="J790" s="7"/>
      <c r="K790" s="76"/>
      <c r="L790" s="7"/>
      <c r="M790" s="7"/>
      <c r="N790" s="7"/>
      <c r="O790" s="7"/>
      <c r="P790" s="7"/>
      <c r="Q790" s="7"/>
      <c r="R790" s="7"/>
    </row>
    <row r="791" spans="1:18" ht="15.75" customHeight="1">
      <c r="A791" s="7"/>
      <c r="B791" s="7"/>
      <c r="C791" s="7"/>
      <c r="D791" s="7"/>
      <c r="E791" s="75"/>
      <c r="F791" s="7"/>
      <c r="G791" s="7"/>
      <c r="H791" s="7"/>
      <c r="I791" s="7"/>
      <c r="J791" s="7"/>
      <c r="K791" s="76"/>
      <c r="L791" s="7"/>
      <c r="M791" s="7"/>
      <c r="N791" s="7"/>
      <c r="O791" s="7"/>
      <c r="P791" s="7"/>
      <c r="Q791" s="7"/>
      <c r="R791" s="7"/>
    </row>
    <row r="792" spans="1:18" ht="15.75" customHeight="1">
      <c r="A792" s="7"/>
      <c r="B792" s="7"/>
      <c r="C792" s="7"/>
      <c r="D792" s="7"/>
      <c r="E792" s="75"/>
      <c r="F792" s="7"/>
      <c r="G792" s="7"/>
      <c r="H792" s="7"/>
      <c r="I792" s="7"/>
      <c r="J792" s="7"/>
      <c r="K792" s="76"/>
      <c r="L792" s="7"/>
      <c r="M792" s="7"/>
      <c r="N792" s="7"/>
      <c r="O792" s="7"/>
      <c r="P792" s="7"/>
      <c r="Q792" s="7"/>
      <c r="R792" s="7"/>
    </row>
    <row r="793" spans="1:18" ht="15.75" customHeight="1">
      <c r="A793" s="7"/>
      <c r="B793" s="7"/>
      <c r="C793" s="7"/>
      <c r="D793" s="7"/>
      <c r="E793" s="75"/>
      <c r="F793" s="7"/>
      <c r="G793" s="7"/>
      <c r="H793" s="7"/>
      <c r="I793" s="7"/>
      <c r="J793" s="7"/>
      <c r="K793" s="76"/>
      <c r="L793" s="7"/>
      <c r="M793" s="7"/>
      <c r="N793" s="7"/>
      <c r="O793" s="7"/>
      <c r="P793" s="7"/>
      <c r="Q793" s="7"/>
      <c r="R793" s="7"/>
    </row>
    <row r="794" spans="1:18" ht="15.75" customHeight="1">
      <c r="A794" s="7"/>
      <c r="B794" s="7"/>
      <c r="C794" s="7"/>
      <c r="D794" s="7"/>
      <c r="E794" s="75"/>
      <c r="F794" s="7"/>
      <c r="G794" s="7"/>
      <c r="H794" s="7"/>
      <c r="I794" s="7"/>
      <c r="J794" s="7"/>
      <c r="K794" s="76"/>
      <c r="L794" s="7"/>
      <c r="M794" s="7"/>
      <c r="N794" s="7"/>
      <c r="O794" s="7"/>
      <c r="P794" s="7"/>
      <c r="Q794" s="7"/>
      <c r="R794" s="7"/>
    </row>
    <row r="795" spans="1:18" ht="15.75" customHeight="1">
      <c r="A795" s="7"/>
      <c r="B795" s="7"/>
      <c r="C795" s="7"/>
      <c r="D795" s="7"/>
      <c r="E795" s="75"/>
      <c r="F795" s="7"/>
      <c r="G795" s="7"/>
      <c r="H795" s="7"/>
      <c r="I795" s="7"/>
      <c r="J795" s="7"/>
      <c r="K795" s="76"/>
      <c r="L795" s="7"/>
      <c r="M795" s="7"/>
      <c r="N795" s="7"/>
      <c r="O795" s="7"/>
      <c r="P795" s="7"/>
      <c r="Q795" s="7"/>
      <c r="R795" s="7"/>
    </row>
    <row r="796" spans="1:18" ht="15.75" customHeight="1">
      <c r="A796" s="7"/>
      <c r="B796" s="7"/>
      <c r="C796" s="7"/>
      <c r="D796" s="7"/>
      <c r="E796" s="75"/>
      <c r="F796" s="7"/>
      <c r="G796" s="7"/>
      <c r="H796" s="7"/>
      <c r="I796" s="7"/>
      <c r="J796" s="7"/>
      <c r="K796" s="76"/>
      <c r="L796" s="7"/>
      <c r="M796" s="7"/>
      <c r="N796" s="7"/>
      <c r="O796" s="7"/>
      <c r="P796" s="7"/>
      <c r="Q796" s="7"/>
      <c r="R796" s="7"/>
    </row>
    <row r="797" spans="1:18" ht="15.75" customHeight="1">
      <c r="A797" s="7"/>
      <c r="B797" s="7"/>
      <c r="C797" s="7"/>
      <c r="D797" s="7"/>
      <c r="E797" s="75"/>
      <c r="F797" s="7"/>
      <c r="G797" s="7"/>
      <c r="H797" s="7"/>
      <c r="I797" s="7"/>
      <c r="J797" s="7"/>
      <c r="K797" s="76"/>
      <c r="L797" s="7"/>
      <c r="M797" s="7"/>
      <c r="N797" s="7"/>
      <c r="O797" s="7"/>
      <c r="P797" s="7"/>
      <c r="Q797" s="7"/>
      <c r="R797" s="7"/>
    </row>
    <row r="798" spans="1:18" ht="15.75" customHeight="1">
      <c r="A798" s="7"/>
      <c r="B798" s="7"/>
      <c r="C798" s="7"/>
      <c r="D798" s="7"/>
      <c r="E798" s="75"/>
      <c r="F798" s="7"/>
      <c r="G798" s="7"/>
      <c r="H798" s="7"/>
      <c r="I798" s="7"/>
      <c r="J798" s="7"/>
      <c r="K798" s="76"/>
      <c r="L798" s="7"/>
      <c r="M798" s="7"/>
      <c r="N798" s="7"/>
      <c r="O798" s="7"/>
      <c r="P798" s="7"/>
      <c r="Q798" s="7"/>
      <c r="R798" s="7"/>
    </row>
    <row r="799" spans="1:18" ht="15.75" customHeight="1">
      <c r="A799" s="7"/>
      <c r="B799" s="7"/>
      <c r="C799" s="7"/>
      <c r="D799" s="7"/>
      <c r="E799" s="75"/>
      <c r="F799" s="7"/>
      <c r="G799" s="7"/>
      <c r="H799" s="7"/>
      <c r="I799" s="7"/>
      <c r="J799" s="7"/>
      <c r="K799" s="76"/>
      <c r="L799" s="7"/>
      <c r="M799" s="7"/>
      <c r="N799" s="7"/>
      <c r="O799" s="7"/>
      <c r="P799" s="7"/>
      <c r="Q799" s="7"/>
      <c r="R799" s="7"/>
    </row>
    <row r="800" spans="1:18" ht="15.75" customHeight="1">
      <c r="A800" s="7"/>
      <c r="B800" s="7"/>
      <c r="C800" s="7"/>
      <c r="D800" s="7"/>
      <c r="E800" s="75"/>
      <c r="F800" s="7"/>
      <c r="G800" s="7"/>
      <c r="H800" s="7"/>
      <c r="I800" s="7"/>
      <c r="J800" s="7"/>
      <c r="K800" s="76"/>
      <c r="L800" s="7"/>
      <c r="M800" s="7"/>
      <c r="N800" s="7"/>
      <c r="O800" s="7"/>
      <c r="P800" s="7"/>
      <c r="Q800" s="7"/>
      <c r="R800" s="7"/>
    </row>
    <row r="801" spans="1:18" ht="15.75" customHeight="1">
      <c r="A801" s="7"/>
      <c r="B801" s="7"/>
      <c r="C801" s="7"/>
      <c r="D801" s="7"/>
      <c r="E801" s="75"/>
      <c r="F801" s="7"/>
      <c r="G801" s="7"/>
      <c r="H801" s="7"/>
      <c r="I801" s="7"/>
      <c r="J801" s="7"/>
      <c r="K801" s="76"/>
      <c r="L801" s="7"/>
      <c r="M801" s="7"/>
      <c r="N801" s="7"/>
      <c r="O801" s="7"/>
      <c r="P801" s="7"/>
      <c r="Q801" s="7"/>
      <c r="R801" s="7"/>
    </row>
    <row r="802" spans="1:18" ht="15.75" customHeight="1">
      <c r="A802" s="7"/>
      <c r="B802" s="7"/>
      <c r="C802" s="7"/>
      <c r="D802" s="7"/>
      <c r="E802" s="75"/>
      <c r="F802" s="7"/>
      <c r="G802" s="7"/>
      <c r="H802" s="7"/>
      <c r="I802" s="7"/>
      <c r="J802" s="7"/>
      <c r="K802" s="76"/>
      <c r="L802" s="7"/>
      <c r="M802" s="7"/>
      <c r="N802" s="7"/>
      <c r="O802" s="7"/>
      <c r="P802" s="7"/>
      <c r="Q802" s="7"/>
      <c r="R802" s="7"/>
    </row>
    <row r="803" spans="1:18" ht="15.75" customHeight="1">
      <c r="A803" s="7"/>
      <c r="B803" s="7"/>
      <c r="C803" s="7"/>
      <c r="D803" s="7"/>
      <c r="E803" s="75"/>
      <c r="F803" s="7"/>
      <c r="G803" s="7"/>
      <c r="H803" s="7"/>
      <c r="I803" s="7"/>
      <c r="J803" s="7"/>
      <c r="K803" s="76"/>
      <c r="L803" s="7"/>
      <c r="M803" s="7"/>
      <c r="N803" s="7"/>
      <c r="O803" s="7"/>
      <c r="P803" s="7"/>
      <c r="Q803" s="7"/>
      <c r="R803" s="7"/>
    </row>
    <row r="804" spans="1:18" ht="15.75" customHeight="1">
      <c r="A804" s="7"/>
      <c r="B804" s="7"/>
      <c r="C804" s="7"/>
      <c r="D804" s="7"/>
      <c r="E804" s="75"/>
      <c r="F804" s="7"/>
      <c r="G804" s="7"/>
      <c r="H804" s="7"/>
      <c r="I804" s="7"/>
      <c r="J804" s="7"/>
      <c r="K804" s="76"/>
      <c r="L804" s="7"/>
      <c r="M804" s="7"/>
      <c r="N804" s="7"/>
      <c r="O804" s="7"/>
      <c r="P804" s="7"/>
      <c r="Q804" s="7"/>
      <c r="R804" s="7"/>
    </row>
    <row r="805" spans="1:18" ht="15.75" customHeight="1">
      <c r="A805" s="7"/>
      <c r="B805" s="7"/>
      <c r="C805" s="7"/>
      <c r="D805" s="7"/>
      <c r="E805" s="75"/>
      <c r="F805" s="7"/>
      <c r="G805" s="7"/>
      <c r="H805" s="7"/>
      <c r="I805" s="7"/>
      <c r="J805" s="7"/>
      <c r="K805" s="76"/>
      <c r="L805" s="7"/>
      <c r="M805" s="7"/>
      <c r="N805" s="7"/>
      <c r="O805" s="7"/>
      <c r="P805" s="7"/>
      <c r="Q805" s="7"/>
      <c r="R805" s="7"/>
    </row>
    <row r="806" spans="1:18" ht="15.75" customHeight="1">
      <c r="A806" s="7"/>
      <c r="B806" s="7"/>
      <c r="C806" s="7"/>
      <c r="D806" s="7"/>
      <c r="E806" s="75"/>
      <c r="F806" s="7"/>
      <c r="G806" s="7"/>
      <c r="H806" s="7"/>
      <c r="I806" s="7"/>
      <c r="J806" s="7"/>
      <c r="K806" s="76"/>
      <c r="L806" s="7"/>
      <c r="M806" s="7"/>
      <c r="N806" s="7"/>
      <c r="O806" s="7"/>
      <c r="P806" s="7"/>
      <c r="Q806" s="7"/>
      <c r="R806" s="7"/>
    </row>
    <row r="807" spans="1:18" ht="15.75" customHeight="1">
      <c r="A807" s="7"/>
      <c r="B807" s="7"/>
      <c r="C807" s="7"/>
      <c r="D807" s="7"/>
      <c r="E807" s="75"/>
      <c r="F807" s="7"/>
      <c r="G807" s="7"/>
      <c r="H807" s="7"/>
      <c r="I807" s="7"/>
      <c r="J807" s="7"/>
      <c r="K807" s="76"/>
      <c r="L807" s="7"/>
      <c r="M807" s="7"/>
      <c r="N807" s="7"/>
      <c r="O807" s="7"/>
      <c r="P807" s="7"/>
      <c r="Q807" s="7"/>
      <c r="R807" s="7"/>
    </row>
    <row r="808" spans="1:18" ht="15.75" customHeight="1">
      <c r="A808" s="7"/>
      <c r="B808" s="7"/>
      <c r="C808" s="7"/>
      <c r="D808" s="7"/>
      <c r="E808" s="75"/>
      <c r="F808" s="7"/>
      <c r="G808" s="7"/>
      <c r="H808" s="7"/>
      <c r="I808" s="7"/>
      <c r="J808" s="7"/>
      <c r="K808" s="76"/>
      <c r="L808" s="7"/>
      <c r="M808" s="7"/>
      <c r="N808" s="7"/>
      <c r="O808" s="7"/>
      <c r="P808" s="7"/>
      <c r="Q808" s="7"/>
      <c r="R808" s="7"/>
    </row>
    <row r="809" spans="1:18" ht="15.75" customHeight="1">
      <c r="A809" s="7"/>
      <c r="B809" s="7"/>
      <c r="C809" s="7"/>
      <c r="D809" s="7"/>
      <c r="E809" s="75"/>
      <c r="F809" s="7"/>
      <c r="G809" s="7"/>
      <c r="H809" s="7"/>
      <c r="I809" s="7"/>
      <c r="J809" s="7"/>
      <c r="K809" s="76"/>
      <c r="L809" s="7"/>
      <c r="M809" s="7"/>
      <c r="N809" s="7"/>
      <c r="O809" s="7"/>
      <c r="P809" s="7"/>
      <c r="Q809" s="7"/>
      <c r="R809" s="7"/>
    </row>
    <row r="810" spans="1:18" ht="15.75" customHeight="1">
      <c r="A810" s="7"/>
      <c r="B810" s="7"/>
      <c r="C810" s="7"/>
      <c r="D810" s="7"/>
      <c r="E810" s="75"/>
      <c r="F810" s="7"/>
      <c r="G810" s="7"/>
      <c r="H810" s="7"/>
      <c r="I810" s="7"/>
      <c r="J810" s="7"/>
      <c r="K810" s="76"/>
      <c r="L810" s="7"/>
      <c r="M810" s="7"/>
      <c r="N810" s="7"/>
      <c r="O810" s="7"/>
      <c r="P810" s="7"/>
      <c r="Q810" s="7"/>
      <c r="R810" s="7"/>
    </row>
    <row r="811" spans="1:18" ht="15.75" customHeight="1">
      <c r="A811" s="7"/>
      <c r="B811" s="7"/>
      <c r="C811" s="7"/>
      <c r="D811" s="7"/>
      <c r="E811" s="75"/>
      <c r="F811" s="7"/>
      <c r="G811" s="7"/>
      <c r="H811" s="7"/>
      <c r="I811" s="7"/>
      <c r="J811" s="7"/>
      <c r="K811" s="76"/>
      <c r="L811" s="7"/>
      <c r="M811" s="7"/>
      <c r="N811" s="7"/>
      <c r="O811" s="7"/>
      <c r="P811" s="7"/>
      <c r="Q811" s="7"/>
      <c r="R811" s="7"/>
    </row>
    <row r="812" spans="1:18" ht="15.75" customHeight="1">
      <c r="A812" s="7"/>
      <c r="B812" s="7"/>
      <c r="C812" s="7"/>
      <c r="D812" s="7"/>
      <c r="E812" s="75"/>
      <c r="F812" s="7"/>
      <c r="G812" s="7"/>
      <c r="H812" s="7"/>
      <c r="I812" s="7"/>
      <c r="J812" s="7"/>
      <c r="K812" s="76"/>
      <c r="L812" s="7"/>
      <c r="M812" s="7"/>
      <c r="N812" s="7"/>
      <c r="O812" s="7"/>
      <c r="P812" s="7"/>
      <c r="Q812" s="7"/>
      <c r="R812" s="7"/>
    </row>
    <row r="813" spans="1:18" ht="15.75" customHeight="1">
      <c r="A813" s="7"/>
      <c r="B813" s="7"/>
      <c r="C813" s="7"/>
      <c r="D813" s="7"/>
      <c r="E813" s="75"/>
      <c r="F813" s="7"/>
      <c r="G813" s="7"/>
      <c r="H813" s="7"/>
      <c r="I813" s="7"/>
      <c r="J813" s="7"/>
      <c r="K813" s="76"/>
      <c r="L813" s="7"/>
      <c r="M813" s="7"/>
      <c r="N813" s="7"/>
      <c r="O813" s="7"/>
      <c r="P813" s="7"/>
      <c r="Q813" s="7"/>
      <c r="R813" s="7"/>
    </row>
    <row r="814" spans="1:18" ht="15.75" customHeight="1">
      <c r="A814" s="7"/>
      <c r="B814" s="7"/>
      <c r="C814" s="7"/>
      <c r="D814" s="7"/>
      <c r="E814" s="75"/>
      <c r="F814" s="7"/>
      <c r="G814" s="7"/>
      <c r="H814" s="7"/>
      <c r="I814" s="7"/>
      <c r="J814" s="7"/>
      <c r="K814" s="76"/>
      <c r="L814" s="7"/>
      <c r="M814" s="7"/>
      <c r="N814" s="7"/>
      <c r="O814" s="7"/>
      <c r="P814" s="7"/>
      <c r="Q814" s="7"/>
      <c r="R814" s="7"/>
    </row>
    <row r="815" spans="1:18" ht="15.75" customHeight="1">
      <c r="A815" s="7"/>
      <c r="B815" s="7"/>
      <c r="C815" s="7"/>
      <c r="D815" s="7"/>
      <c r="E815" s="75"/>
      <c r="F815" s="7"/>
      <c r="G815" s="7"/>
      <c r="H815" s="7"/>
      <c r="I815" s="7"/>
      <c r="J815" s="7"/>
      <c r="K815" s="76"/>
      <c r="L815" s="7"/>
      <c r="M815" s="7"/>
      <c r="N815" s="7"/>
      <c r="O815" s="7"/>
      <c r="P815" s="7"/>
      <c r="Q815" s="7"/>
      <c r="R815" s="7"/>
    </row>
    <row r="816" spans="1:18" ht="15.75" customHeight="1">
      <c r="A816" s="7"/>
      <c r="B816" s="7"/>
      <c r="C816" s="7"/>
      <c r="D816" s="7"/>
      <c r="E816" s="75"/>
      <c r="F816" s="7"/>
      <c r="G816" s="7"/>
      <c r="H816" s="7"/>
      <c r="I816" s="7"/>
      <c r="J816" s="7"/>
      <c r="K816" s="76"/>
      <c r="L816" s="7"/>
      <c r="M816" s="7"/>
      <c r="N816" s="7"/>
      <c r="O816" s="7"/>
      <c r="P816" s="7"/>
      <c r="Q816" s="7"/>
      <c r="R816" s="7"/>
    </row>
    <row r="817" spans="1:18" ht="15.75" customHeight="1">
      <c r="A817" s="7"/>
      <c r="B817" s="7"/>
      <c r="C817" s="7"/>
      <c r="D817" s="7"/>
      <c r="E817" s="75"/>
      <c r="F817" s="7"/>
      <c r="G817" s="7"/>
      <c r="H817" s="7"/>
      <c r="I817" s="7"/>
      <c r="J817" s="7"/>
      <c r="K817" s="76"/>
      <c r="L817" s="7"/>
      <c r="M817" s="7"/>
      <c r="N817" s="7"/>
      <c r="O817" s="7"/>
      <c r="P817" s="7"/>
      <c r="Q817" s="7"/>
      <c r="R817" s="7"/>
    </row>
    <row r="818" spans="1:18" ht="15.75" customHeight="1">
      <c r="A818" s="7"/>
      <c r="B818" s="7"/>
      <c r="C818" s="7"/>
      <c r="D818" s="7"/>
      <c r="E818" s="75"/>
      <c r="F818" s="7"/>
      <c r="G818" s="7"/>
      <c r="H818" s="7"/>
      <c r="I818" s="7"/>
      <c r="J818" s="7"/>
      <c r="K818" s="76"/>
      <c r="L818" s="7"/>
      <c r="M818" s="7"/>
      <c r="N818" s="7"/>
      <c r="O818" s="7"/>
      <c r="P818" s="7"/>
      <c r="Q818" s="7"/>
      <c r="R818" s="7"/>
    </row>
    <row r="819" spans="1:18" ht="15.75" customHeight="1">
      <c r="A819" s="7"/>
      <c r="B819" s="7"/>
      <c r="C819" s="7"/>
      <c r="D819" s="7"/>
      <c r="E819" s="75"/>
      <c r="F819" s="7"/>
      <c r="G819" s="7"/>
      <c r="H819" s="7"/>
      <c r="I819" s="7"/>
      <c r="J819" s="7"/>
      <c r="K819" s="76"/>
      <c r="L819" s="7"/>
      <c r="M819" s="7"/>
      <c r="N819" s="7"/>
      <c r="O819" s="7"/>
      <c r="P819" s="7"/>
      <c r="Q819" s="7"/>
      <c r="R819" s="7"/>
    </row>
    <row r="820" spans="1:18" ht="15.75" customHeight="1">
      <c r="A820" s="7"/>
      <c r="B820" s="7"/>
      <c r="C820" s="7"/>
      <c r="D820" s="7"/>
      <c r="E820" s="75"/>
      <c r="F820" s="7"/>
      <c r="G820" s="7"/>
      <c r="H820" s="7"/>
      <c r="I820" s="7"/>
      <c r="J820" s="7"/>
      <c r="K820" s="76"/>
      <c r="L820" s="7"/>
      <c r="M820" s="7"/>
      <c r="N820" s="7"/>
      <c r="O820" s="7"/>
      <c r="P820" s="7"/>
      <c r="Q820" s="7"/>
      <c r="R820" s="7"/>
    </row>
    <row r="821" spans="1:18" ht="15.75" customHeight="1">
      <c r="A821" s="7"/>
      <c r="B821" s="7"/>
      <c r="C821" s="7"/>
      <c r="D821" s="7"/>
      <c r="E821" s="75"/>
      <c r="F821" s="7"/>
      <c r="G821" s="7"/>
      <c r="H821" s="7"/>
      <c r="I821" s="7"/>
      <c r="J821" s="7"/>
      <c r="K821" s="76"/>
      <c r="L821" s="7"/>
      <c r="M821" s="7"/>
      <c r="N821" s="7"/>
      <c r="O821" s="7"/>
      <c r="P821" s="7"/>
      <c r="Q821" s="7"/>
      <c r="R821" s="7"/>
    </row>
    <row r="822" spans="1:18" ht="15.75" customHeight="1">
      <c r="A822" s="7"/>
      <c r="B822" s="7"/>
      <c r="C822" s="7"/>
      <c r="D822" s="7"/>
      <c r="E822" s="75"/>
      <c r="F822" s="7"/>
      <c r="G822" s="7"/>
      <c r="H822" s="7"/>
      <c r="I822" s="7"/>
      <c r="J822" s="7"/>
      <c r="K822" s="76"/>
      <c r="L822" s="7"/>
      <c r="M822" s="7"/>
      <c r="N822" s="7"/>
      <c r="O822" s="7"/>
      <c r="P822" s="7"/>
      <c r="Q822" s="7"/>
      <c r="R822" s="7"/>
    </row>
    <row r="823" spans="1:18" ht="15.75" customHeight="1">
      <c r="A823" s="7"/>
      <c r="B823" s="7"/>
      <c r="C823" s="7"/>
      <c r="D823" s="7"/>
      <c r="E823" s="75"/>
      <c r="F823" s="7"/>
      <c r="G823" s="7"/>
      <c r="H823" s="7"/>
      <c r="I823" s="7"/>
      <c r="J823" s="7"/>
      <c r="K823" s="76"/>
      <c r="L823" s="7"/>
      <c r="M823" s="7"/>
      <c r="N823" s="7"/>
      <c r="O823" s="7"/>
      <c r="P823" s="7"/>
      <c r="Q823" s="7"/>
      <c r="R823" s="7"/>
    </row>
    <row r="824" spans="1:18" ht="15.75" customHeight="1">
      <c r="A824" s="7"/>
      <c r="B824" s="7"/>
      <c r="C824" s="7"/>
      <c r="D824" s="7"/>
      <c r="E824" s="75"/>
      <c r="F824" s="7"/>
      <c r="G824" s="7"/>
      <c r="H824" s="7"/>
      <c r="I824" s="7"/>
      <c r="J824" s="7"/>
      <c r="K824" s="76"/>
      <c r="L824" s="7"/>
      <c r="M824" s="7"/>
      <c r="N824" s="7"/>
      <c r="O824" s="7"/>
      <c r="P824" s="7"/>
      <c r="Q824" s="7"/>
      <c r="R824" s="7"/>
    </row>
    <row r="825" spans="1:18" ht="15.75" customHeight="1">
      <c r="A825" s="7"/>
      <c r="B825" s="7"/>
      <c r="C825" s="7"/>
      <c r="D825" s="7"/>
      <c r="E825" s="75"/>
      <c r="F825" s="7"/>
      <c r="G825" s="7"/>
      <c r="H825" s="7"/>
      <c r="I825" s="7"/>
      <c r="J825" s="7"/>
      <c r="K825" s="76"/>
      <c r="L825" s="7"/>
      <c r="M825" s="7"/>
      <c r="N825" s="7"/>
      <c r="O825" s="7"/>
      <c r="P825" s="7"/>
      <c r="Q825" s="7"/>
      <c r="R825" s="7"/>
    </row>
    <row r="826" spans="1:18" ht="15.75" customHeight="1">
      <c r="A826" s="7"/>
      <c r="B826" s="7"/>
      <c r="C826" s="7"/>
      <c r="D826" s="7"/>
      <c r="E826" s="75"/>
      <c r="F826" s="7"/>
      <c r="G826" s="7"/>
      <c r="H826" s="7"/>
      <c r="I826" s="7"/>
      <c r="J826" s="7"/>
      <c r="K826" s="76"/>
      <c r="L826" s="7"/>
      <c r="M826" s="7"/>
      <c r="N826" s="7"/>
      <c r="O826" s="7"/>
      <c r="P826" s="7"/>
      <c r="Q826" s="7"/>
      <c r="R826" s="7"/>
    </row>
    <row r="827" spans="1:18" ht="15.75" customHeight="1">
      <c r="A827" s="7"/>
      <c r="B827" s="7"/>
      <c r="C827" s="7"/>
      <c r="D827" s="7"/>
      <c r="E827" s="75"/>
      <c r="F827" s="7"/>
      <c r="G827" s="7"/>
      <c r="H827" s="7"/>
      <c r="I827" s="7"/>
      <c r="J827" s="7"/>
      <c r="K827" s="76"/>
      <c r="L827" s="7"/>
      <c r="M827" s="7"/>
      <c r="N827" s="7"/>
      <c r="O827" s="7"/>
      <c r="P827" s="7"/>
      <c r="Q827" s="7"/>
      <c r="R827" s="7"/>
    </row>
    <row r="828" spans="1:18" ht="15.75" customHeight="1">
      <c r="A828" s="7"/>
      <c r="B828" s="7"/>
      <c r="C828" s="7"/>
      <c r="D828" s="7"/>
      <c r="E828" s="75"/>
      <c r="F828" s="7"/>
      <c r="G828" s="7"/>
      <c r="H828" s="7"/>
      <c r="I828" s="7"/>
      <c r="J828" s="7"/>
      <c r="K828" s="76"/>
      <c r="L828" s="7"/>
      <c r="M828" s="7"/>
      <c r="N828" s="7"/>
      <c r="O828" s="7"/>
      <c r="P828" s="7"/>
      <c r="Q828" s="7"/>
      <c r="R828" s="7"/>
    </row>
    <row r="829" spans="1:18" ht="15.75" customHeight="1">
      <c r="A829" s="7"/>
      <c r="B829" s="7"/>
      <c r="C829" s="7"/>
      <c r="D829" s="7"/>
      <c r="E829" s="75"/>
      <c r="F829" s="7"/>
      <c r="G829" s="7"/>
      <c r="H829" s="7"/>
      <c r="I829" s="7"/>
      <c r="J829" s="7"/>
      <c r="K829" s="76"/>
      <c r="L829" s="7"/>
      <c r="M829" s="7"/>
      <c r="N829" s="7"/>
      <c r="O829" s="7"/>
      <c r="P829" s="7"/>
      <c r="Q829" s="7"/>
      <c r="R829" s="7"/>
    </row>
    <row r="830" spans="1:18" ht="15.75" customHeight="1">
      <c r="A830" s="7"/>
      <c r="B830" s="7"/>
      <c r="C830" s="7"/>
      <c r="D830" s="7"/>
      <c r="E830" s="75"/>
      <c r="F830" s="7"/>
      <c r="G830" s="7"/>
      <c r="H830" s="7"/>
      <c r="I830" s="7"/>
      <c r="J830" s="7"/>
      <c r="K830" s="76"/>
      <c r="L830" s="7"/>
      <c r="M830" s="7"/>
      <c r="N830" s="7"/>
      <c r="O830" s="7"/>
      <c r="P830" s="7"/>
      <c r="Q830" s="7"/>
      <c r="R830" s="7"/>
    </row>
    <row r="831" spans="1:18" ht="15.75" customHeight="1">
      <c r="A831" s="7"/>
      <c r="B831" s="7"/>
      <c r="C831" s="7"/>
      <c r="D831" s="7"/>
      <c r="E831" s="75"/>
      <c r="F831" s="7"/>
      <c r="G831" s="7"/>
      <c r="H831" s="7"/>
      <c r="I831" s="7"/>
      <c r="J831" s="7"/>
      <c r="K831" s="76"/>
      <c r="L831" s="7"/>
      <c r="M831" s="7"/>
      <c r="N831" s="7"/>
      <c r="O831" s="7"/>
      <c r="P831" s="7"/>
      <c r="Q831" s="7"/>
      <c r="R831" s="7"/>
    </row>
    <row r="832" spans="1:18" ht="15.75" customHeight="1">
      <c r="A832" s="7"/>
      <c r="B832" s="7"/>
      <c r="C832" s="7"/>
      <c r="D832" s="7"/>
      <c r="E832" s="75"/>
      <c r="F832" s="7"/>
      <c r="G832" s="7"/>
      <c r="H832" s="7"/>
      <c r="I832" s="7"/>
      <c r="J832" s="7"/>
      <c r="K832" s="76"/>
      <c r="L832" s="7"/>
      <c r="M832" s="7"/>
      <c r="N832" s="7"/>
      <c r="O832" s="7"/>
      <c r="P832" s="7"/>
      <c r="Q832" s="7"/>
      <c r="R832" s="7"/>
    </row>
    <row r="833" spans="1:18" ht="15.75" customHeight="1">
      <c r="A833" s="7"/>
      <c r="B833" s="7"/>
      <c r="C833" s="7"/>
      <c r="D833" s="7"/>
      <c r="E833" s="75"/>
      <c r="F833" s="7"/>
      <c r="G833" s="7"/>
      <c r="H833" s="7"/>
      <c r="I833" s="7"/>
      <c r="J833" s="7"/>
      <c r="K833" s="76"/>
      <c r="L833" s="7"/>
      <c r="M833" s="7"/>
      <c r="N833" s="7"/>
      <c r="O833" s="7"/>
      <c r="P833" s="7"/>
      <c r="Q833" s="7"/>
      <c r="R833" s="7"/>
    </row>
    <row r="834" spans="1:18" ht="15.75" customHeight="1">
      <c r="A834" s="7"/>
      <c r="B834" s="7"/>
      <c r="C834" s="7"/>
      <c r="D834" s="7"/>
      <c r="E834" s="75"/>
      <c r="F834" s="7"/>
      <c r="G834" s="7"/>
      <c r="H834" s="7"/>
      <c r="I834" s="7"/>
      <c r="J834" s="7"/>
      <c r="K834" s="76"/>
      <c r="L834" s="7"/>
      <c r="M834" s="7"/>
      <c r="N834" s="7"/>
      <c r="O834" s="7"/>
      <c r="P834" s="7"/>
      <c r="Q834" s="7"/>
      <c r="R834" s="7"/>
    </row>
    <row r="835" spans="1:18" ht="15.75" customHeight="1">
      <c r="A835" s="7"/>
      <c r="B835" s="7"/>
      <c r="C835" s="7"/>
      <c r="D835" s="7"/>
      <c r="E835" s="75"/>
      <c r="F835" s="7"/>
      <c r="G835" s="7"/>
      <c r="H835" s="7"/>
      <c r="I835" s="7"/>
      <c r="J835" s="7"/>
      <c r="K835" s="76"/>
      <c r="L835" s="7"/>
      <c r="M835" s="7"/>
      <c r="N835" s="7"/>
      <c r="O835" s="7"/>
      <c r="P835" s="7"/>
      <c r="Q835" s="7"/>
      <c r="R835" s="7"/>
    </row>
    <row r="836" spans="1:18" ht="15.75" customHeight="1">
      <c r="A836" s="7"/>
      <c r="B836" s="7"/>
      <c r="C836" s="7"/>
      <c r="D836" s="7"/>
      <c r="E836" s="75"/>
      <c r="F836" s="7"/>
      <c r="G836" s="7"/>
      <c r="H836" s="7"/>
      <c r="I836" s="7"/>
      <c r="J836" s="7"/>
      <c r="K836" s="76"/>
      <c r="L836" s="7"/>
      <c r="M836" s="7"/>
      <c r="N836" s="7"/>
      <c r="O836" s="7"/>
      <c r="P836" s="7"/>
      <c r="Q836" s="7"/>
      <c r="R836" s="7"/>
    </row>
    <row r="837" spans="1:18" ht="15.75" customHeight="1">
      <c r="A837" s="7"/>
      <c r="B837" s="7"/>
      <c r="C837" s="7"/>
      <c r="D837" s="7"/>
      <c r="E837" s="75"/>
      <c r="F837" s="7"/>
      <c r="G837" s="7"/>
      <c r="H837" s="7"/>
      <c r="I837" s="7"/>
      <c r="J837" s="7"/>
      <c r="K837" s="76"/>
      <c r="L837" s="7"/>
      <c r="M837" s="7"/>
      <c r="N837" s="7"/>
      <c r="O837" s="7"/>
      <c r="P837" s="7"/>
      <c r="Q837" s="7"/>
      <c r="R837" s="7"/>
    </row>
    <row r="838" spans="1:18" ht="15.75" customHeight="1">
      <c r="A838" s="7"/>
      <c r="B838" s="7"/>
      <c r="C838" s="7"/>
      <c r="D838" s="7"/>
      <c r="E838" s="75"/>
      <c r="F838" s="7"/>
      <c r="G838" s="7"/>
      <c r="H838" s="7"/>
      <c r="I838" s="7"/>
      <c r="J838" s="7"/>
      <c r="K838" s="76"/>
      <c r="L838" s="7"/>
      <c r="M838" s="7"/>
      <c r="N838" s="7"/>
      <c r="O838" s="7"/>
      <c r="P838" s="7"/>
      <c r="Q838" s="7"/>
      <c r="R838" s="7"/>
    </row>
    <row r="839" spans="1:18" ht="15.75" customHeight="1">
      <c r="A839" s="7"/>
      <c r="B839" s="7"/>
      <c r="C839" s="7"/>
      <c r="D839" s="7"/>
      <c r="E839" s="75"/>
      <c r="F839" s="7"/>
      <c r="G839" s="7"/>
      <c r="H839" s="7"/>
      <c r="I839" s="7"/>
      <c r="J839" s="7"/>
      <c r="K839" s="76"/>
      <c r="L839" s="7"/>
      <c r="M839" s="7"/>
      <c r="N839" s="7"/>
      <c r="O839" s="7"/>
      <c r="P839" s="7"/>
      <c r="Q839" s="7"/>
      <c r="R839" s="7"/>
    </row>
    <row r="840" spans="1:18" ht="15.75" customHeight="1">
      <c r="A840" s="7"/>
      <c r="B840" s="7"/>
      <c r="C840" s="7"/>
      <c r="D840" s="7"/>
      <c r="E840" s="75"/>
      <c r="F840" s="7"/>
      <c r="G840" s="7"/>
      <c r="H840" s="7"/>
      <c r="I840" s="7"/>
      <c r="J840" s="7"/>
      <c r="K840" s="76"/>
      <c r="L840" s="7"/>
      <c r="M840" s="7"/>
      <c r="N840" s="7"/>
      <c r="O840" s="7"/>
      <c r="P840" s="7"/>
      <c r="Q840" s="7"/>
      <c r="R840" s="7"/>
    </row>
    <row r="841" spans="1:18" ht="15.75" customHeight="1">
      <c r="A841" s="7"/>
      <c r="B841" s="7"/>
      <c r="C841" s="7"/>
      <c r="D841" s="7"/>
      <c r="E841" s="75"/>
      <c r="F841" s="7"/>
      <c r="G841" s="7"/>
      <c r="H841" s="7"/>
      <c r="I841" s="7"/>
      <c r="J841" s="7"/>
      <c r="K841" s="76"/>
      <c r="L841" s="7"/>
      <c r="M841" s="7"/>
      <c r="N841" s="7"/>
      <c r="O841" s="7"/>
      <c r="P841" s="7"/>
      <c r="Q841" s="7"/>
      <c r="R841" s="7"/>
    </row>
    <row r="842" spans="1:18" ht="15.75" customHeight="1">
      <c r="A842" s="7"/>
      <c r="B842" s="7"/>
      <c r="C842" s="7"/>
      <c r="D842" s="7"/>
      <c r="E842" s="75"/>
      <c r="F842" s="7"/>
      <c r="G842" s="7"/>
      <c r="H842" s="7"/>
      <c r="I842" s="7"/>
      <c r="J842" s="7"/>
      <c r="K842" s="76"/>
      <c r="L842" s="7"/>
      <c r="M842" s="7"/>
      <c r="N842" s="7"/>
      <c r="O842" s="7"/>
      <c r="P842" s="7"/>
      <c r="Q842" s="7"/>
      <c r="R842" s="7"/>
    </row>
    <row r="843" spans="1:18" ht="15.75" customHeight="1">
      <c r="A843" s="7"/>
      <c r="B843" s="7"/>
      <c r="C843" s="7"/>
      <c r="D843" s="7"/>
      <c r="E843" s="75"/>
      <c r="F843" s="7"/>
      <c r="G843" s="7"/>
      <c r="H843" s="7"/>
      <c r="I843" s="7"/>
      <c r="J843" s="7"/>
      <c r="K843" s="76"/>
      <c r="L843" s="7"/>
      <c r="M843" s="7"/>
      <c r="N843" s="7"/>
      <c r="O843" s="7"/>
      <c r="P843" s="7"/>
      <c r="Q843" s="7"/>
      <c r="R843" s="7"/>
    </row>
    <row r="844" spans="1:18" ht="15.75" customHeight="1">
      <c r="A844" s="7"/>
      <c r="B844" s="7"/>
      <c r="C844" s="7"/>
      <c r="D844" s="7"/>
      <c r="E844" s="75"/>
      <c r="F844" s="7"/>
      <c r="G844" s="7"/>
      <c r="H844" s="7"/>
      <c r="I844" s="7"/>
      <c r="J844" s="7"/>
      <c r="K844" s="76"/>
      <c r="L844" s="7"/>
      <c r="M844" s="7"/>
      <c r="N844" s="7"/>
      <c r="O844" s="7"/>
      <c r="P844" s="7"/>
      <c r="Q844" s="7"/>
      <c r="R844" s="7"/>
    </row>
    <row r="845" spans="1:18" ht="15.75" customHeight="1">
      <c r="A845" s="7"/>
      <c r="B845" s="7"/>
      <c r="C845" s="7"/>
      <c r="D845" s="7"/>
      <c r="E845" s="75"/>
      <c r="F845" s="7"/>
      <c r="G845" s="7"/>
      <c r="H845" s="7"/>
      <c r="I845" s="7"/>
      <c r="J845" s="7"/>
      <c r="K845" s="76"/>
      <c r="L845" s="7"/>
      <c r="M845" s="7"/>
      <c r="N845" s="7"/>
      <c r="O845" s="7"/>
      <c r="P845" s="7"/>
      <c r="Q845" s="7"/>
      <c r="R845" s="7"/>
    </row>
    <row r="846" spans="1:18" ht="15.75" customHeight="1">
      <c r="A846" s="7"/>
      <c r="B846" s="7"/>
      <c r="C846" s="7"/>
      <c r="D846" s="7"/>
      <c r="E846" s="75"/>
      <c r="F846" s="7"/>
      <c r="G846" s="7"/>
      <c r="H846" s="7"/>
      <c r="I846" s="7"/>
      <c r="J846" s="7"/>
      <c r="K846" s="76"/>
      <c r="L846" s="7"/>
      <c r="M846" s="7"/>
      <c r="N846" s="7"/>
      <c r="O846" s="7"/>
      <c r="P846" s="7"/>
      <c r="Q846" s="7"/>
      <c r="R846" s="7"/>
    </row>
    <row r="847" spans="1:18" ht="15.75" customHeight="1">
      <c r="A847" s="7"/>
      <c r="B847" s="7"/>
      <c r="C847" s="7"/>
      <c r="D847" s="7"/>
      <c r="E847" s="75"/>
      <c r="F847" s="7"/>
      <c r="G847" s="7"/>
      <c r="H847" s="7"/>
      <c r="I847" s="7"/>
      <c r="J847" s="7"/>
      <c r="K847" s="76"/>
      <c r="L847" s="7"/>
      <c r="M847" s="7"/>
      <c r="N847" s="7"/>
      <c r="O847" s="7"/>
      <c r="P847" s="7"/>
      <c r="Q847" s="7"/>
      <c r="R847" s="7"/>
    </row>
    <row r="848" spans="1:18" ht="15.75" customHeight="1">
      <c r="A848" s="7"/>
      <c r="B848" s="7"/>
      <c r="C848" s="7"/>
      <c r="D848" s="7"/>
      <c r="E848" s="75"/>
      <c r="F848" s="7"/>
      <c r="G848" s="7"/>
      <c r="H848" s="7"/>
      <c r="I848" s="7"/>
      <c r="J848" s="7"/>
      <c r="K848" s="76"/>
      <c r="L848" s="7"/>
      <c r="M848" s="7"/>
      <c r="N848" s="7"/>
      <c r="O848" s="7"/>
      <c r="P848" s="7"/>
      <c r="Q848" s="7"/>
      <c r="R848" s="7"/>
    </row>
    <row r="849" spans="1:18" ht="15.75" customHeight="1">
      <c r="A849" s="7"/>
      <c r="B849" s="7"/>
      <c r="C849" s="7"/>
      <c r="D849" s="7"/>
      <c r="E849" s="75"/>
      <c r="F849" s="7"/>
      <c r="G849" s="7"/>
      <c r="H849" s="7"/>
      <c r="I849" s="7"/>
      <c r="J849" s="7"/>
      <c r="K849" s="76"/>
      <c r="L849" s="7"/>
      <c r="M849" s="7"/>
      <c r="N849" s="7"/>
      <c r="O849" s="7"/>
      <c r="P849" s="7"/>
      <c r="Q849" s="7"/>
      <c r="R849" s="7"/>
    </row>
    <row r="850" spans="1:18" ht="15.75" customHeight="1">
      <c r="A850" s="7"/>
      <c r="B850" s="7"/>
      <c r="C850" s="7"/>
      <c r="D850" s="7"/>
      <c r="E850" s="75"/>
      <c r="F850" s="7"/>
      <c r="G850" s="7"/>
      <c r="H850" s="7"/>
      <c r="I850" s="7"/>
      <c r="J850" s="7"/>
      <c r="K850" s="76"/>
      <c r="L850" s="7"/>
      <c r="M850" s="7"/>
      <c r="N850" s="7"/>
      <c r="O850" s="7"/>
      <c r="P850" s="7"/>
      <c r="Q850" s="7"/>
      <c r="R850" s="7"/>
    </row>
    <row r="851" spans="1:18" ht="15.75" customHeight="1">
      <c r="A851" s="7"/>
      <c r="B851" s="7"/>
      <c r="C851" s="7"/>
      <c r="D851" s="7"/>
      <c r="E851" s="75"/>
      <c r="F851" s="7"/>
      <c r="G851" s="7"/>
      <c r="H851" s="7"/>
      <c r="I851" s="7"/>
      <c r="J851" s="7"/>
      <c r="K851" s="76"/>
      <c r="L851" s="7"/>
      <c r="M851" s="7"/>
      <c r="N851" s="7"/>
      <c r="O851" s="7"/>
      <c r="P851" s="7"/>
      <c r="Q851" s="7"/>
      <c r="R851" s="7"/>
    </row>
    <row r="852" spans="1:18" ht="15.75" customHeight="1">
      <c r="A852" s="7"/>
      <c r="B852" s="7"/>
      <c r="C852" s="7"/>
      <c r="D852" s="7"/>
      <c r="E852" s="75"/>
      <c r="F852" s="7"/>
      <c r="G852" s="7"/>
      <c r="H852" s="7"/>
      <c r="I852" s="7"/>
      <c r="J852" s="7"/>
      <c r="K852" s="76"/>
      <c r="L852" s="7"/>
      <c r="M852" s="7"/>
      <c r="N852" s="7"/>
      <c r="O852" s="7"/>
      <c r="P852" s="7"/>
      <c r="Q852" s="7"/>
      <c r="R852" s="7"/>
    </row>
    <row r="853" spans="1:18" ht="15.75" customHeight="1">
      <c r="A853" s="7"/>
      <c r="B853" s="7"/>
      <c r="C853" s="7"/>
      <c r="D853" s="7"/>
      <c r="E853" s="75"/>
      <c r="F853" s="7"/>
      <c r="G853" s="7"/>
      <c r="H853" s="7"/>
      <c r="I853" s="7"/>
      <c r="J853" s="7"/>
      <c r="K853" s="76"/>
      <c r="L853" s="7"/>
      <c r="M853" s="7"/>
      <c r="N853" s="7"/>
      <c r="O853" s="7"/>
      <c r="P853" s="7"/>
      <c r="Q853" s="7"/>
      <c r="R853" s="7"/>
    </row>
    <row r="854" spans="1:18" ht="15.75" customHeight="1">
      <c r="A854" s="7"/>
      <c r="B854" s="7"/>
      <c r="C854" s="7"/>
      <c r="D854" s="7"/>
      <c r="E854" s="75"/>
      <c r="F854" s="7"/>
      <c r="G854" s="7"/>
      <c r="H854" s="7"/>
      <c r="I854" s="7"/>
      <c r="J854" s="7"/>
      <c r="K854" s="76"/>
      <c r="L854" s="7"/>
      <c r="M854" s="7"/>
      <c r="N854" s="7"/>
      <c r="O854" s="7"/>
      <c r="P854" s="7"/>
      <c r="Q854" s="7"/>
      <c r="R854" s="7"/>
    </row>
    <row r="855" spans="1:18" ht="15.75" customHeight="1">
      <c r="A855" s="7"/>
      <c r="B855" s="7"/>
      <c r="C855" s="7"/>
      <c r="D855" s="7"/>
      <c r="E855" s="75"/>
      <c r="F855" s="7"/>
      <c r="G855" s="7"/>
      <c r="H855" s="7"/>
      <c r="I855" s="7"/>
      <c r="J855" s="7"/>
      <c r="K855" s="76"/>
      <c r="L855" s="7"/>
      <c r="M855" s="7"/>
      <c r="N855" s="7"/>
      <c r="O855" s="7"/>
      <c r="P855" s="7"/>
      <c r="Q855" s="7"/>
      <c r="R855" s="7"/>
    </row>
    <row r="856" spans="1:18" ht="15.75" customHeight="1">
      <c r="A856" s="7"/>
      <c r="B856" s="7"/>
      <c r="C856" s="7"/>
      <c r="D856" s="7"/>
      <c r="E856" s="75"/>
      <c r="F856" s="7"/>
      <c r="G856" s="7"/>
      <c r="H856" s="7"/>
      <c r="I856" s="7"/>
      <c r="J856" s="7"/>
      <c r="K856" s="76"/>
      <c r="L856" s="7"/>
      <c r="M856" s="7"/>
      <c r="N856" s="7"/>
      <c r="O856" s="7"/>
      <c r="P856" s="7"/>
      <c r="Q856" s="7"/>
      <c r="R856" s="7"/>
    </row>
    <row r="857" spans="1:18" ht="15.75" customHeight="1">
      <c r="A857" s="7"/>
      <c r="B857" s="7"/>
      <c r="C857" s="7"/>
      <c r="D857" s="7"/>
      <c r="E857" s="75"/>
      <c r="F857" s="7"/>
      <c r="G857" s="7"/>
      <c r="H857" s="7"/>
      <c r="I857" s="7"/>
      <c r="J857" s="7"/>
      <c r="K857" s="76"/>
      <c r="L857" s="7"/>
      <c r="M857" s="7"/>
      <c r="N857" s="7"/>
      <c r="O857" s="7"/>
      <c r="P857" s="7"/>
      <c r="Q857" s="7"/>
      <c r="R857" s="7"/>
    </row>
    <row r="858" spans="1:18" ht="15.75" customHeight="1">
      <c r="A858" s="7"/>
      <c r="B858" s="7"/>
      <c r="C858" s="7"/>
      <c r="D858" s="7"/>
      <c r="E858" s="75"/>
      <c r="F858" s="7"/>
      <c r="G858" s="7"/>
      <c r="H858" s="7"/>
      <c r="I858" s="7"/>
      <c r="J858" s="7"/>
      <c r="K858" s="76"/>
      <c r="L858" s="7"/>
      <c r="M858" s="7"/>
      <c r="N858" s="7"/>
      <c r="O858" s="7"/>
      <c r="P858" s="7"/>
      <c r="Q858" s="7"/>
      <c r="R858" s="7"/>
    </row>
    <row r="859" spans="1:18" ht="15.75" customHeight="1">
      <c r="A859" s="7"/>
      <c r="B859" s="7"/>
      <c r="C859" s="7"/>
      <c r="D859" s="7"/>
      <c r="E859" s="75"/>
      <c r="F859" s="7"/>
      <c r="G859" s="7"/>
      <c r="H859" s="7"/>
      <c r="I859" s="7"/>
      <c r="J859" s="7"/>
      <c r="K859" s="76"/>
      <c r="L859" s="7"/>
      <c r="M859" s="7"/>
      <c r="N859" s="7"/>
      <c r="O859" s="7"/>
      <c r="P859" s="7"/>
      <c r="Q859" s="7"/>
      <c r="R859" s="7"/>
    </row>
    <row r="860" spans="1:18" ht="15.75" customHeight="1">
      <c r="A860" s="7"/>
      <c r="B860" s="7"/>
      <c r="C860" s="7"/>
      <c r="D860" s="7"/>
      <c r="E860" s="75"/>
      <c r="F860" s="7"/>
      <c r="G860" s="7"/>
      <c r="H860" s="7"/>
      <c r="I860" s="7"/>
      <c r="J860" s="7"/>
      <c r="K860" s="76"/>
      <c r="L860" s="7"/>
      <c r="M860" s="7"/>
      <c r="N860" s="7"/>
      <c r="O860" s="7"/>
      <c r="P860" s="7"/>
      <c r="Q860" s="7"/>
      <c r="R860" s="7"/>
    </row>
    <row r="861" spans="1:18" ht="15.75" customHeight="1">
      <c r="A861" s="7"/>
      <c r="B861" s="7"/>
      <c r="C861" s="7"/>
      <c r="D861" s="7"/>
      <c r="E861" s="75"/>
      <c r="F861" s="7"/>
      <c r="G861" s="7"/>
      <c r="H861" s="7"/>
      <c r="I861" s="7"/>
      <c r="J861" s="7"/>
      <c r="K861" s="76"/>
      <c r="L861" s="7"/>
      <c r="M861" s="7"/>
      <c r="N861" s="7"/>
      <c r="O861" s="7"/>
      <c r="P861" s="7"/>
      <c r="Q861" s="7"/>
      <c r="R861" s="7"/>
    </row>
    <row r="862" spans="1:18" ht="15.75" customHeight="1">
      <c r="A862" s="7"/>
      <c r="B862" s="7"/>
      <c r="C862" s="7"/>
      <c r="D862" s="7"/>
      <c r="E862" s="75"/>
      <c r="F862" s="7"/>
      <c r="G862" s="7"/>
      <c r="H862" s="7"/>
      <c r="I862" s="7"/>
      <c r="J862" s="7"/>
      <c r="K862" s="76"/>
      <c r="L862" s="7"/>
      <c r="M862" s="7"/>
      <c r="N862" s="7"/>
      <c r="O862" s="7"/>
      <c r="P862" s="7"/>
      <c r="Q862" s="7"/>
      <c r="R862" s="7"/>
    </row>
    <row r="863" spans="1:18" ht="15.75" customHeight="1">
      <c r="A863" s="7"/>
      <c r="B863" s="7"/>
      <c r="C863" s="7"/>
      <c r="D863" s="7"/>
      <c r="E863" s="75"/>
      <c r="F863" s="7"/>
      <c r="G863" s="7"/>
      <c r="H863" s="7"/>
      <c r="I863" s="7"/>
      <c r="J863" s="7"/>
      <c r="K863" s="76"/>
      <c r="L863" s="7"/>
      <c r="M863" s="7"/>
      <c r="N863" s="7"/>
      <c r="O863" s="7"/>
      <c r="P863" s="7"/>
      <c r="Q863" s="7"/>
      <c r="R863" s="7"/>
    </row>
    <row r="864" spans="1:18" ht="15.75" customHeight="1">
      <c r="A864" s="7"/>
      <c r="B864" s="7"/>
      <c r="C864" s="7"/>
      <c r="D864" s="7"/>
      <c r="E864" s="75"/>
      <c r="F864" s="7"/>
      <c r="G864" s="7"/>
      <c r="H864" s="7"/>
      <c r="I864" s="7"/>
      <c r="J864" s="7"/>
      <c r="K864" s="76"/>
      <c r="L864" s="7"/>
      <c r="M864" s="7"/>
      <c r="N864" s="7"/>
      <c r="O864" s="7"/>
      <c r="P864" s="7"/>
      <c r="Q864" s="7"/>
      <c r="R864" s="7"/>
    </row>
    <row r="865" spans="1:18" ht="15.75" customHeight="1">
      <c r="A865" s="7"/>
      <c r="B865" s="7"/>
      <c r="C865" s="7"/>
      <c r="D865" s="7"/>
      <c r="E865" s="75"/>
      <c r="F865" s="7"/>
      <c r="G865" s="7"/>
      <c r="H865" s="7"/>
      <c r="I865" s="7"/>
      <c r="J865" s="7"/>
      <c r="K865" s="76"/>
      <c r="L865" s="7"/>
      <c r="M865" s="7"/>
      <c r="N865" s="7"/>
      <c r="O865" s="7"/>
      <c r="P865" s="7"/>
      <c r="Q865" s="7"/>
      <c r="R865" s="7"/>
    </row>
    <row r="866" spans="1:18" ht="15.75" customHeight="1">
      <c r="A866" s="7"/>
      <c r="B866" s="7"/>
      <c r="C866" s="7"/>
      <c r="D866" s="7"/>
      <c r="E866" s="75"/>
      <c r="F866" s="7"/>
      <c r="G866" s="7"/>
      <c r="H866" s="7"/>
      <c r="I866" s="7"/>
      <c r="J866" s="7"/>
      <c r="K866" s="76"/>
      <c r="L866" s="7"/>
      <c r="M866" s="7"/>
      <c r="N866" s="7"/>
      <c r="O866" s="7"/>
      <c r="P866" s="7"/>
      <c r="Q866" s="7"/>
      <c r="R866" s="7"/>
    </row>
    <row r="867" spans="1:18" ht="15.75" customHeight="1">
      <c r="A867" s="7"/>
      <c r="B867" s="7"/>
      <c r="C867" s="7"/>
      <c r="D867" s="7"/>
      <c r="E867" s="75"/>
      <c r="F867" s="7"/>
      <c r="G867" s="7"/>
      <c r="H867" s="7"/>
      <c r="I867" s="7"/>
      <c r="J867" s="7"/>
      <c r="K867" s="76"/>
      <c r="L867" s="7"/>
      <c r="M867" s="7"/>
      <c r="N867" s="7"/>
      <c r="O867" s="7"/>
      <c r="P867" s="7"/>
      <c r="Q867" s="7"/>
      <c r="R867" s="7"/>
    </row>
    <row r="868" spans="1:18" ht="15.75" customHeight="1">
      <c r="A868" s="7"/>
      <c r="B868" s="7"/>
      <c r="C868" s="7"/>
      <c r="D868" s="7"/>
      <c r="E868" s="75"/>
      <c r="F868" s="7"/>
      <c r="G868" s="7"/>
      <c r="H868" s="7"/>
      <c r="I868" s="7"/>
      <c r="J868" s="7"/>
      <c r="K868" s="76"/>
      <c r="L868" s="7"/>
      <c r="M868" s="7"/>
      <c r="N868" s="7"/>
      <c r="O868" s="7"/>
      <c r="P868" s="7"/>
      <c r="Q868" s="7"/>
      <c r="R868" s="7"/>
    </row>
    <row r="869" spans="1:18" ht="15.75" customHeight="1">
      <c r="A869" s="7"/>
      <c r="B869" s="7"/>
      <c r="C869" s="7"/>
      <c r="D869" s="7"/>
      <c r="E869" s="75"/>
      <c r="F869" s="7"/>
      <c r="G869" s="7"/>
      <c r="H869" s="7"/>
      <c r="I869" s="7"/>
      <c r="J869" s="7"/>
      <c r="K869" s="76"/>
      <c r="L869" s="7"/>
      <c r="M869" s="7"/>
      <c r="N869" s="7"/>
      <c r="O869" s="7"/>
      <c r="P869" s="7"/>
      <c r="Q869" s="7"/>
      <c r="R869" s="7"/>
    </row>
    <row r="870" spans="1:18" ht="15.75" customHeight="1">
      <c r="A870" s="7"/>
      <c r="B870" s="7"/>
      <c r="C870" s="7"/>
      <c r="D870" s="7"/>
      <c r="E870" s="75"/>
      <c r="F870" s="7"/>
      <c r="G870" s="7"/>
      <c r="H870" s="7"/>
      <c r="I870" s="7"/>
      <c r="J870" s="7"/>
      <c r="K870" s="76"/>
      <c r="L870" s="7"/>
      <c r="M870" s="7"/>
      <c r="N870" s="7"/>
      <c r="O870" s="7"/>
      <c r="P870" s="7"/>
      <c r="Q870" s="7"/>
      <c r="R870" s="7"/>
    </row>
    <row r="871" spans="1:18" ht="15.75" customHeight="1">
      <c r="A871" s="7"/>
      <c r="B871" s="7"/>
      <c r="C871" s="7"/>
      <c r="D871" s="7"/>
      <c r="E871" s="75"/>
      <c r="F871" s="7"/>
      <c r="G871" s="7"/>
      <c r="H871" s="7"/>
      <c r="I871" s="7"/>
      <c r="J871" s="7"/>
      <c r="K871" s="76"/>
      <c r="L871" s="7"/>
      <c r="M871" s="7"/>
      <c r="N871" s="7"/>
      <c r="O871" s="7"/>
      <c r="P871" s="7"/>
      <c r="Q871" s="7"/>
      <c r="R871" s="7"/>
    </row>
    <row r="872" spans="1:18" ht="15.75" customHeight="1">
      <c r="A872" s="7"/>
      <c r="B872" s="7"/>
      <c r="C872" s="7"/>
      <c r="D872" s="7"/>
      <c r="E872" s="75"/>
      <c r="F872" s="7"/>
      <c r="G872" s="7"/>
      <c r="H872" s="7"/>
      <c r="I872" s="7"/>
      <c r="J872" s="7"/>
      <c r="K872" s="76"/>
      <c r="L872" s="7"/>
      <c r="M872" s="7"/>
      <c r="N872" s="7"/>
      <c r="O872" s="7"/>
      <c r="P872" s="7"/>
      <c r="Q872" s="7"/>
      <c r="R872" s="7"/>
    </row>
    <row r="873" spans="1:18" ht="15.75" customHeight="1">
      <c r="A873" s="7"/>
      <c r="B873" s="7"/>
      <c r="C873" s="7"/>
      <c r="D873" s="7"/>
      <c r="E873" s="75"/>
      <c r="F873" s="7"/>
      <c r="G873" s="7"/>
      <c r="H873" s="7"/>
      <c r="I873" s="7"/>
      <c r="J873" s="7"/>
      <c r="K873" s="76"/>
      <c r="L873" s="7"/>
      <c r="M873" s="7"/>
      <c r="N873" s="7"/>
      <c r="O873" s="7"/>
      <c r="P873" s="7"/>
      <c r="Q873" s="7"/>
      <c r="R873" s="7"/>
    </row>
    <row r="874" spans="1:18" ht="15.75" customHeight="1">
      <c r="A874" s="7"/>
      <c r="B874" s="7"/>
      <c r="C874" s="7"/>
      <c r="D874" s="7"/>
      <c r="E874" s="75"/>
      <c r="F874" s="7"/>
      <c r="G874" s="7"/>
      <c r="H874" s="7"/>
      <c r="I874" s="7"/>
      <c r="J874" s="7"/>
      <c r="K874" s="76"/>
      <c r="L874" s="7"/>
      <c r="M874" s="7"/>
      <c r="N874" s="7"/>
      <c r="O874" s="7"/>
      <c r="P874" s="7"/>
      <c r="Q874" s="7"/>
      <c r="R874" s="7"/>
    </row>
    <row r="875" spans="1:18" ht="15.75" customHeight="1">
      <c r="A875" s="7"/>
      <c r="B875" s="7"/>
      <c r="C875" s="7"/>
      <c r="D875" s="7"/>
      <c r="E875" s="75"/>
      <c r="F875" s="7"/>
      <c r="G875" s="7"/>
      <c r="H875" s="7"/>
      <c r="I875" s="7"/>
      <c r="J875" s="7"/>
      <c r="K875" s="76"/>
      <c r="L875" s="7"/>
      <c r="M875" s="7"/>
      <c r="N875" s="7"/>
      <c r="O875" s="7"/>
      <c r="P875" s="7"/>
      <c r="Q875" s="7"/>
      <c r="R875" s="7"/>
    </row>
    <row r="876" spans="1:18" ht="15.75" customHeight="1">
      <c r="A876" s="7"/>
      <c r="B876" s="7"/>
      <c r="C876" s="7"/>
      <c r="D876" s="7"/>
      <c r="E876" s="75"/>
      <c r="F876" s="7"/>
      <c r="G876" s="7"/>
      <c r="H876" s="7"/>
      <c r="I876" s="7"/>
      <c r="J876" s="7"/>
      <c r="K876" s="76"/>
      <c r="L876" s="7"/>
      <c r="M876" s="7"/>
      <c r="N876" s="7"/>
      <c r="O876" s="7"/>
      <c r="P876" s="7"/>
      <c r="Q876" s="7"/>
      <c r="R876" s="7"/>
    </row>
    <row r="877" spans="1:18" ht="15.75" customHeight="1">
      <c r="A877" s="7"/>
      <c r="B877" s="7"/>
      <c r="C877" s="7"/>
      <c r="D877" s="7"/>
      <c r="E877" s="75"/>
      <c r="F877" s="7"/>
      <c r="G877" s="7"/>
      <c r="H877" s="7"/>
      <c r="I877" s="7"/>
      <c r="J877" s="7"/>
      <c r="K877" s="76"/>
      <c r="L877" s="7"/>
      <c r="M877" s="7"/>
      <c r="N877" s="7"/>
      <c r="O877" s="7"/>
      <c r="P877" s="7"/>
      <c r="Q877" s="7"/>
      <c r="R877" s="7"/>
    </row>
    <row r="878" spans="1:18" ht="15.75" customHeight="1">
      <c r="A878" s="7"/>
      <c r="B878" s="7"/>
      <c r="C878" s="7"/>
      <c r="D878" s="7"/>
      <c r="E878" s="75"/>
      <c r="F878" s="7"/>
      <c r="G878" s="7"/>
      <c r="H878" s="7"/>
      <c r="I878" s="7"/>
      <c r="J878" s="7"/>
      <c r="K878" s="76"/>
      <c r="L878" s="7"/>
      <c r="M878" s="7"/>
      <c r="N878" s="7"/>
      <c r="O878" s="7"/>
      <c r="P878" s="7"/>
      <c r="Q878" s="7"/>
      <c r="R878" s="7"/>
    </row>
    <row r="879" spans="1:18" ht="15.75" customHeight="1">
      <c r="A879" s="7"/>
      <c r="B879" s="7"/>
      <c r="C879" s="7"/>
      <c r="D879" s="7"/>
      <c r="E879" s="75"/>
      <c r="F879" s="7"/>
      <c r="G879" s="7"/>
      <c r="H879" s="7"/>
      <c r="I879" s="7"/>
      <c r="J879" s="7"/>
      <c r="K879" s="76"/>
      <c r="L879" s="7"/>
      <c r="M879" s="7"/>
      <c r="N879" s="7"/>
      <c r="O879" s="7"/>
      <c r="P879" s="7"/>
      <c r="Q879" s="7"/>
      <c r="R879" s="7"/>
    </row>
    <row r="880" spans="1:18" ht="15.75" customHeight="1">
      <c r="A880" s="7"/>
      <c r="B880" s="7"/>
      <c r="C880" s="7"/>
      <c r="D880" s="7"/>
      <c r="E880" s="75"/>
      <c r="F880" s="7"/>
      <c r="G880" s="7"/>
      <c r="H880" s="7"/>
      <c r="I880" s="7"/>
      <c r="J880" s="7"/>
      <c r="K880" s="76"/>
      <c r="L880" s="7"/>
      <c r="M880" s="7"/>
      <c r="N880" s="7"/>
      <c r="O880" s="7"/>
      <c r="P880" s="7"/>
      <c r="Q880" s="7"/>
      <c r="R880" s="7"/>
    </row>
    <row r="881" spans="1:18" ht="15.75" customHeight="1">
      <c r="A881" s="7"/>
      <c r="B881" s="7"/>
      <c r="C881" s="7"/>
      <c r="D881" s="7"/>
      <c r="E881" s="75"/>
      <c r="F881" s="7"/>
      <c r="G881" s="7"/>
      <c r="H881" s="7"/>
      <c r="I881" s="7"/>
      <c r="J881" s="7"/>
      <c r="K881" s="76"/>
      <c r="L881" s="7"/>
      <c r="M881" s="7"/>
      <c r="N881" s="7"/>
      <c r="O881" s="7"/>
      <c r="P881" s="7"/>
      <c r="Q881" s="7"/>
      <c r="R881" s="7"/>
    </row>
    <row r="882" spans="1:18" ht="15.75" customHeight="1">
      <c r="A882" s="7"/>
      <c r="B882" s="7"/>
      <c r="C882" s="7"/>
      <c r="D882" s="7"/>
      <c r="E882" s="75"/>
      <c r="F882" s="7"/>
      <c r="G882" s="7"/>
      <c r="H882" s="7"/>
      <c r="I882" s="7"/>
      <c r="J882" s="7"/>
      <c r="K882" s="76"/>
      <c r="L882" s="7"/>
      <c r="M882" s="7"/>
      <c r="N882" s="7"/>
      <c r="O882" s="7"/>
      <c r="P882" s="7"/>
      <c r="Q882" s="7"/>
      <c r="R882" s="7"/>
    </row>
    <row r="883" spans="1:18" ht="15.75" customHeight="1">
      <c r="A883" s="7"/>
      <c r="B883" s="7"/>
      <c r="C883" s="7"/>
      <c r="D883" s="7"/>
      <c r="E883" s="75"/>
      <c r="F883" s="7"/>
      <c r="G883" s="7"/>
      <c r="H883" s="7"/>
      <c r="I883" s="7"/>
      <c r="J883" s="7"/>
      <c r="K883" s="76"/>
      <c r="L883" s="7"/>
      <c r="M883" s="7"/>
      <c r="N883" s="7"/>
      <c r="O883" s="7"/>
      <c r="P883" s="7"/>
      <c r="Q883" s="7"/>
      <c r="R883" s="7"/>
    </row>
    <row r="884" spans="1:18" ht="15.75" customHeight="1">
      <c r="A884" s="7"/>
      <c r="B884" s="7"/>
      <c r="C884" s="7"/>
      <c r="D884" s="7"/>
      <c r="E884" s="75"/>
      <c r="F884" s="7"/>
      <c r="G884" s="7"/>
      <c r="H884" s="7"/>
      <c r="I884" s="7"/>
      <c r="J884" s="7"/>
      <c r="K884" s="76"/>
      <c r="L884" s="7"/>
      <c r="M884" s="7"/>
      <c r="N884" s="7"/>
      <c r="O884" s="7"/>
      <c r="P884" s="7"/>
      <c r="Q884" s="7"/>
      <c r="R884" s="7"/>
    </row>
    <row r="885" spans="1:18" ht="15.75" customHeight="1">
      <c r="A885" s="7"/>
      <c r="B885" s="7"/>
      <c r="C885" s="7"/>
      <c r="D885" s="7"/>
      <c r="E885" s="75"/>
      <c r="F885" s="7"/>
      <c r="G885" s="7"/>
      <c r="H885" s="7"/>
      <c r="I885" s="7"/>
      <c r="J885" s="7"/>
      <c r="K885" s="76"/>
      <c r="L885" s="7"/>
      <c r="M885" s="7"/>
      <c r="N885" s="7"/>
      <c r="O885" s="7"/>
      <c r="P885" s="7"/>
      <c r="Q885" s="7"/>
      <c r="R885" s="7"/>
    </row>
    <row r="886" spans="1:18" ht="15.75" customHeight="1">
      <c r="A886" s="7"/>
      <c r="B886" s="7"/>
      <c r="C886" s="7"/>
      <c r="D886" s="7"/>
      <c r="E886" s="75"/>
      <c r="F886" s="7"/>
      <c r="G886" s="7"/>
      <c r="H886" s="7"/>
      <c r="I886" s="7"/>
      <c r="J886" s="7"/>
      <c r="K886" s="76"/>
      <c r="L886" s="7"/>
      <c r="M886" s="7"/>
      <c r="N886" s="7"/>
      <c r="O886" s="7"/>
      <c r="P886" s="7"/>
      <c r="Q886" s="7"/>
      <c r="R886" s="7"/>
    </row>
    <row r="887" spans="1:18" ht="15.75" customHeight="1">
      <c r="A887" s="7"/>
      <c r="B887" s="7"/>
      <c r="C887" s="7"/>
      <c r="D887" s="7"/>
      <c r="E887" s="75"/>
      <c r="F887" s="7"/>
      <c r="G887" s="7"/>
      <c r="H887" s="7"/>
      <c r="I887" s="7"/>
      <c r="J887" s="7"/>
      <c r="K887" s="76"/>
      <c r="L887" s="7"/>
      <c r="M887" s="7"/>
      <c r="N887" s="7"/>
      <c r="O887" s="7"/>
      <c r="P887" s="7"/>
      <c r="Q887" s="7"/>
      <c r="R887" s="7"/>
    </row>
    <row r="888" spans="1:18" ht="15.75" customHeight="1">
      <c r="A888" s="7"/>
      <c r="B888" s="7"/>
      <c r="C888" s="7"/>
      <c r="D888" s="7"/>
      <c r="E888" s="75"/>
      <c r="F888" s="7"/>
      <c r="G888" s="7"/>
      <c r="H888" s="7"/>
      <c r="I888" s="7"/>
      <c r="J888" s="7"/>
      <c r="K888" s="76"/>
      <c r="L888" s="7"/>
      <c r="M888" s="7"/>
      <c r="N888" s="7"/>
      <c r="O888" s="7"/>
      <c r="P888" s="7"/>
      <c r="Q888" s="7"/>
      <c r="R888" s="7"/>
    </row>
    <row r="889" spans="1:18" ht="15.75" customHeight="1">
      <c r="A889" s="7"/>
      <c r="B889" s="7"/>
      <c r="C889" s="7"/>
      <c r="D889" s="7"/>
      <c r="E889" s="75"/>
      <c r="F889" s="7"/>
      <c r="G889" s="7"/>
      <c r="H889" s="7"/>
      <c r="I889" s="7"/>
      <c r="J889" s="7"/>
      <c r="K889" s="76"/>
      <c r="L889" s="7"/>
      <c r="M889" s="7"/>
      <c r="N889" s="7"/>
      <c r="O889" s="7"/>
      <c r="P889" s="7"/>
      <c r="Q889" s="7"/>
      <c r="R889" s="7"/>
    </row>
    <row r="890" spans="1:18" ht="15.75" customHeight="1">
      <c r="A890" s="7"/>
      <c r="B890" s="7"/>
      <c r="C890" s="7"/>
      <c r="D890" s="7"/>
      <c r="E890" s="75"/>
      <c r="F890" s="7"/>
      <c r="G890" s="7"/>
      <c r="H890" s="7"/>
      <c r="I890" s="7"/>
      <c r="J890" s="7"/>
      <c r="K890" s="76"/>
      <c r="L890" s="7"/>
      <c r="M890" s="7"/>
      <c r="N890" s="7"/>
      <c r="O890" s="7"/>
      <c r="P890" s="7"/>
      <c r="Q890" s="7"/>
      <c r="R890" s="7"/>
    </row>
    <row r="891" spans="1:18" ht="15.75" customHeight="1">
      <c r="A891" s="7"/>
      <c r="B891" s="7"/>
      <c r="C891" s="7"/>
      <c r="D891" s="7"/>
      <c r="E891" s="75"/>
      <c r="F891" s="7"/>
      <c r="G891" s="7"/>
      <c r="H891" s="7"/>
      <c r="I891" s="7"/>
      <c r="J891" s="7"/>
      <c r="K891" s="76"/>
      <c r="L891" s="7"/>
      <c r="M891" s="7"/>
      <c r="N891" s="7"/>
      <c r="O891" s="7"/>
      <c r="P891" s="7"/>
      <c r="Q891" s="7"/>
      <c r="R891" s="7"/>
    </row>
    <row r="892" spans="1:18" ht="15.75" customHeight="1">
      <c r="A892" s="7"/>
      <c r="B892" s="7"/>
      <c r="C892" s="7"/>
      <c r="D892" s="7"/>
      <c r="E892" s="75"/>
      <c r="F892" s="7"/>
      <c r="G892" s="7"/>
      <c r="H892" s="7"/>
      <c r="I892" s="7"/>
      <c r="J892" s="7"/>
      <c r="K892" s="76"/>
      <c r="L892" s="7"/>
      <c r="M892" s="7"/>
      <c r="N892" s="7"/>
      <c r="O892" s="7"/>
      <c r="P892" s="7"/>
      <c r="Q892" s="7"/>
      <c r="R892" s="7"/>
    </row>
    <row r="893" spans="1:18" ht="15.75" customHeight="1">
      <c r="A893" s="7"/>
      <c r="B893" s="7"/>
      <c r="C893" s="7"/>
      <c r="D893" s="7"/>
      <c r="E893" s="75"/>
      <c r="F893" s="7"/>
      <c r="G893" s="7"/>
      <c r="H893" s="7"/>
      <c r="I893" s="7"/>
      <c r="J893" s="7"/>
      <c r="K893" s="76"/>
      <c r="L893" s="7"/>
      <c r="M893" s="7"/>
      <c r="N893" s="7"/>
      <c r="O893" s="7"/>
      <c r="P893" s="7"/>
      <c r="Q893" s="7"/>
      <c r="R893" s="7"/>
    </row>
    <row r="894" spans="1:18" ht="15.75" customHeight="1">
      <c r="A894" s="7"/>
      <c r="B894" s="7"/>
      <c r="C894" s="7"/>
      <c r="D894" s="7"/>
      <c r="E894" s="75"/>
      <c r="F894" s="7"/>
      <c r="G894" s="7"/>
      <c r="H894" s="7"/>
      <c r="I894" s="7"/>
      <c r="J894" s="7"/>
      <c r="K894" s="76"/>
      <c r="L894" s="7"/>
      <c r="M894" s="7"/>
      <c r="N894" s="7"/>
      <c r="O894" s="7"/>
      <c r="P894" s="7"/>
      <c r="Q894" s="7"/>
      <c r="R894" s="7"/>
    </row>
    <row r="895" spans="1:18" ht="15.75" customHeight="1">
      <c r="A895" s="7"/>
      <c r="B895" s="7"/>
      <c r="C895" s="7"/>
      <c r="D895" s="7"/>
      <c r="E895" s="75"/>
      <c r="F895" s="7"/>
      <c r="G895" s="7"/>
      <c r="H895" s="7"/>
      <c r="I895" s="7"/>
      <c r="J895" s="7"/>
      <c r="K895" s="76"/>
      <c r="L895" s="7"/>
      <c r="M895" s="7"/>
      <c r="N895" s="7"/>
      <c r="O895" s="7"/>
      <c r="P895" s="7"/>
      <c r="Q895" s="7"/>
      <c r="R895" s="7"/>
    </row>
    <row r="896" spans="1:18" ht="15.75" customHeight="1">
      <c r="A896" s="7"/>
      <c r="B896" s="7"/>
      <c r="C896" s="7"/>
      <c r="D896" s="7"/>
      <c r="E896" s="75"/>
      <c r="F896" s="7"/>
      <c r="G896" s="7"/>
      <c r="H896" s="7"/>
      <c r="I896" s="7"/>
      <c r="J896" s="7"/>
      <c r="K896" s="76"/>
      <c r="L896" s="7"/>
      <c r="M896" s="7"/>
      <c r="N896" s="7"/>
      <c r="O896" s="7"/>
      <c r="P896" s="7"/>
      <c r="Q896" s="7"/>
      <c r="R896" s="7"/>
    </row>
    <row r="897" spans="1:18" ht="15.75" customHeight="1">
      <c r="A897" s="7"/>
      <c r="B897" s="7"/>
      <c r="C897" s="7"/>
      <c r="D897" s="7"/>
      <c r="E897" s="75"/>
      <c r="F897" s="7"/>
      <c r="G897" s="7"/>
      <c r="H897" s="7"/>
      <c r="I897" s="7"/>
      <c r="J897" s="7"/>
      <c r="K897" s="76"/>
      <c r="L897" s="7"/>
      <c r="M897" s="7"/>
      <c r="N897" s="7"/>
      <c r="O897" s="7"/>
      <c r="P897" s="7"/>
      <c r="Q897" s="7"/>
      <c r="R897" s="7"/>
    </row>
    <row r="898" spans="1:18" ht="15.75" customHeight="1">
      <c r="A898" s="7"/>
      <c r="B898" s="7"/>
      <c r="C898" s="7"/>
      <c r="D898" s="7"/>
      <c r="E898" s="75"/>
      <c r="F898" s="7"/>
      <c r="G898" s="7"/>
      <c r="H898" s="7"/>
      <c r="I898" s="7"/>
      <c r="J898" s="7"/>
      <c r="K898" s="76"/>
      <c r="L898" s="7"/>
      <c r="M898" s="7"/>
      <c r="N898" s="7"/>
      <c r="O898" s="7"/>
      <c r="P898" s="7"/>
      <c r="Q898" s="7"/>
      <c r="R898" s="7"/>
    </row>
    <row r="899" spans="1:18" ht="15.75" customHeight="1">
      <c r="A899" s="7"/>
      <c r="B899" s="7"/>
      <c r="C899" s="7"/>
      <c r="D899" s="7"/>
      <c r="E899" s="75"/>
      <c r="F899" s="7"/>
      <c r="G899" s="7"/>
      <c r="H899" s="7"/>
      <c r="I899" s="7"/>
      <c r="J899" s="7"/>
      <c r="K899" s="76"/>
      <c r="L899" s="7"/>
      <c r="M899" s="7"/>
      <c r="N899" s="7"/>
      <c r="O899" s="7"/>
      <c r="P899" s="7"/>
      <c r="Q899" s="7"/>
      <c r="R899" s="7"/>
    </row>
    <row r="900" spans="1:18" ht="15.75" customHeight="1">
      <c r="A900" s="7"/>
      <c r="B900" s="7"/>
      <c r="C900" s="7"/>
      <c r="D900" s="7"/>
      <c r="E900" s="75"/>
      <c r="F900" s="7"/>
      <c r="G900" s="7"/>
      <c r="H900" s="7"/>
      <c r="I900" s="7"/>
      <c r="J900" s="7"/>
      <c r="K900" s="76"/>
      <c r="L900" s="7"/>
      <c r="M900" s="7"/>
      <c r="N900" s="7"/>
      <c r="O900" s="7"/>
      <c r="P900" s="7"/>
      <c r="Q900" s="7"/>
      <c r="R900" s="7"/>
    </row>
    <row r="901" spans="1:18" ht="15.75" customHeight="1">
      <c r="A901" s="7"/>
      <c r="B901" s="7"/>
      <c r="C901" s="7"/>
      <c r="D901" s="7"/>
      <c r="E901" s="75"/>
      <c r="F901" s="7"/>
      <c r="G901" s="7"/>
      <c r="H901" s="7"/>
      <c r="I901" s="7"/>
      <c r="J901" s="7"/>
      <c r="K901" s="76"/>
      <c r="L901" s="7"/>
      <c r="M901" s="7"/>
      <c r="N901" s="7"/>
      <c r="O901" s="7"/>
      <c r="P901" s="7"/>
      <c r="Q901" s="7"/>
      <c r="R901" s="7"/>
    </row>
    <row r="902" spans="1:18" ht="15.75" customHeight="1">
      <c r="A902" s="7"/>
      <c r="B902" s="7"/>
      <c r="C902" s="7"/>
      <c r="D902" s="7"/>
      <c r="E902" s="75"/>
      <c r="F902" s="7"/>
      <c r="G902" s="7"/>
      <c r="H902" s="7"/>
      <c r="I902" s="7"/>
      <c r="J902" s="7"/>
      <c r="K902" s="76"/>
      <c r="L902" s="7"/>
      <c r="M902" s="7"/>
      <c r="N902" s="7"/>
      <c r="O902" s="7"/>
      <c r="P902" s="7"/>
      <c r="Q902" s="7"/>
      <c r="R902" s="7"/>
    </row>
    <row r="903" spans="1:18" ht="15.75" customHeight="1">
      <c r="A903" s="7"/>
      <c r="B903" s="7"/>
      <c r="C903" s="7"/>
      <c r="D903" s="7"/>
      <c r="E903" s="75"/>
      <c r="F903" s="7"/>
      <c r="G903" s="7"/>
      <c r="H903" s="7"/>
      <c r="I903" s="7"/>
      <c r="J903" s="7"/>
      <c r="K903" s="76"/>
      <c r="L903" s="7"/>
      <c r="M903" s="7"/>
      <c r="N903" s="7"/>
      <c r="O903" s="7"/>
      <c r="P903" s="7"/>
      <c r="Q903" s="7"/>
      <c r="R903" s="7"/>
    </row>
    <row r="904" spans="1:18" ht="15.75" customHeight="1">
      <c r="A904" s="7"/>
      <c r="B904" s="7"/>
      <c r="C904" s="7"/>
      <c r="D904" s="7"/>
      <c r="E904" s="75"/>
      <c r="F904" s="7"/>
      <c r="G904" s="7"/>
      <c r="H904" s="7"/>
      <c r="I904" s="7"/>
      <c r="J904" s="7"/>
      <c r="K904" s="76"/>
      <c r="L904" s="7"/>
      <c r="M904" s="7"/>
      <c r="N904" s="7"/>
      <c r="O904" s="7"/>
      <c r="P904" s="7"/>
      <c r="Q904" s="7"/>
      <c r="R904" s="7"/>
    </row>
    <row r="905" spans="1:18" ht="15.75" customHeight="1">
      <c r="A905" s="7"/>
      <c r="B905" s="7"/>
      <c r="C905" s="7"/>
      <c r="D905" s="7"/>
      <c r="E905" s="75"/>
      <c r="F905" s="7"/>
      <c r="G905" s="7"/>
      <c r="H905" s="7"/>
      <c r="I905" s="7"/>
      <c r="J905" s="7"/>
      <c r="K905" s="76"/>
      <c r="L905" s="7"/>
      <c r="M905" s="7"/>
      <c r="N905" s="7"/>
      <c r="O905" s="7"/>
      <c r="P905" s="7"/>
      <c r="Q905" s="7"/>
      <c r="R905" s="7"/>
    </row>
    <row r="906" spans="1:18" ht="15.75" customHeight="1">
      <c r="A906" s="7"/>
      <c r="B906" s="7"/>
      <c r="C906" s="7"/>
      <c r="D906" s="7"/>
      <c r="E906" s="75"/>
      <c r="F906" s="7"/>
      <c r="G906" s="7"/>
      <c r="H906" s="7"/>
      <c r="I906" s="7"/>
      <c r="J906" s="7"/>
      <c r="K906" s="76"/>
      <c r="L906" s="7"/>
      <c r="M906" s="7"/>
      <c r="N906" s="7"/>
      <c r="O906" s="7"/>
      <c r="P906" s="7"/>
      <c r="Q906" s="7"/>
      <c r="R906" s="7"/>
    </row>
    <row r="907" spans="1:18" ht="15.75" customHeight="1">
      <c r="A907" s="7"/>
      <c r="B907" s="7"/>
      <c r="C907" s="7"/>
      <c r="D907" s="7"/>
      <c r="E907" s="75"/>
      <c r="F907" s="7"/>
      <c r="G907" s="7"/>
      <c r="H907" s="7"/>
      <c r="I907" s="7"/>
      <c r="J907" s="7"/>
      <c r="K907" s="76"/>
      <c r="L907" s="7"/>
      <c r="M907" s="7"/>
      <c r="N907" s="7"/>
      <c r="O907" s="7"/>
      <c r="P907" s="7"/>
      <c r="Q907" s="7"/>
      <c r="R907" s="7"/>
    </row>
    <row r="908" spans="1:18" ht="15.75" customHeight="1">
      <c r="A908" s="7"/>
      <c r="B908" s="7"/>
      <c r="C908" s="7"/>
      <c r="D908" s="7"/>
      <c r="E908" s="75"/>
      <c r="F908" s="7"/>
      <c r="G908" s="7"/>
      <c r="H908" s="7"/>
      <c r="I908" s="7"/>
      <c r="J908" s="7"/>
      <c r="K908" s="76"/>
      <c r="L908" s="7"/>
      <c r="M908" s="7"/>
      <c r="N908" s="7"/>
      <c r="O908" s="7"/>
      <c r="P908" s="7"/>
      <c r="Q908" s="7"/>
      <c r="R908" s="7"/>
    </row>
    <row r="909" spans="1:18" ht="15.75" customHeight="1">
      <c r="A909" s="7"/>
      <c r="B909" s="7"/>
      <c r="C909" s="7"/>
      <c r="D909" s="7"/>
      <c r="E909" s="75"/>
      <c r="F909" s="7"/>
      <c r="G909" s="7"/>
      <c r="H909" s="7"/>
      <c r="I909" s="7"/>
      <c r="J909" s="7"/>
      <c r="K909" s="76"/>
      <c r="L909" s="7"/>
      <c r="M909" s="7"/>
      <c r="N909" s="7"/>
      <c r="O909" s="7"/>
      <c r="P909" s="7"/>
      <c r="Q909" s="7"/>
      <c r="R909" s="7"/>
    </row>
    <row r="910" spans="1:18" ht="15.75" customHeight="1">
      <c r="A910" s="7"/>
      <c r="B910" s="7"/>
      <c r="C910" s="7"/>
      <c r="D910" s="7"/>
      <c r="E910" s="75"/>
      <c r="F910" s="7"/>
      <c r="G910" s="7"/>
      <c r="H910" s="7"/>
      <c r="I910" s="7"/>
      <c r="J910" s="7"/>
      <c r="K910" s="76"/>
      <c r="L910" s="7"/>
      <c r="M910" s="7"/>
      <c r="N910" s="7"/>
      <c r="O910" s="7"/>
      <c r="P910" s="7"/>
      <c r="Q910" s="7"/>
      <c r="R910" s="7"/>
    </row>
    <row r="911" spans="1:18" ht="15.75" customHeight="1">
      <c r="A911" s="7"/>
      <c r="B911" s="7"/>
      <c r="C911" s="7"/>
      <c r="D911" s="7"/>
      <c r="E911" s="75"/>
      <c r="F911" s="7"/>
      <c r="G911" s="7"/>
      <c r="H911" s="7"/>
      <c r="I911" s="7"/>
      <c r="J911" s="7"/>
      <c r="K911" s="76"/>
      <c r="L911" s="7"/>
      <c r="M911" s="7"/>
      <c r="N911" s="7"/>
      <c r="O911" s="7"/>
      <c r="P911" s="7"/>
      <c r="Q911" s="7"/>
      <c r="R911" s="7"/>
    </row>
    <row r="912" spans="1:18" ht="15.75" customHeight="1">
      <c r="A912" s="7"/>
      <c r="B912" s="7"/>
      <c r="C912" s="7"/>
      <c r="D912" s="7"/>
      <c r="E912" s="75"/>
      <c r="F912" s="7"/>
      <c r="G912" s="7"/>
      <c r="H912" s="7"/>
      <c r="I912" s="7"/>
      <c r="J912" s="7"/>
      <c r="K912" s="76"/>
      <c r="L912" s="7"/>
      <c r="M912" s="7"/>
      <c r="N912" s="7"/>
      <c r="O912" s="7"/>
      <c r="P912" s="7"/>
      <c r="Q912" s="7"/>
      <c r="R912" s="7"/>
    </row>
    <row r="913" spans="1:18" ht="15.75" customHeight="1">
      <c r="A913" s="7"/>
      <c r="B913" s="7"/>
      <c r="C913" s="7"/>
      <c r="D913" s="7"/>
      <c r="E913" s="75"/>
      <c r="F913" s="7"/>
      <c r="G913" s="7"/>
      <c r="H913" s="7"/>
      <c r="I913" s="7"/>
      <c r="J913" s="7"/>
      <c r="K913" s="76"/>
      <c r="L913" s="7"/>
      <c r="M913" s="7"/>
      <c r="N913" s="7"/>
      <c r="O913" s="7"/>
      <c r="P913" s="7"/>
      <c r="Q913" s="7"/>
      <c r="R913" s="7"/>
    </row>
    <row r="914" spans="1:18" ht="15.75" customHeight="1">
      <c r="A914" s="7"/>
      <c r="B914" s="7"/>
      <c r="C914" s="7"/>
      <c r="D914" s="7"/>
      <c r="E914" s="75"/>
      <c r="F914" s="7"/>
      <c r="G914" s="7"/>
      <c r="H914" s="7"/>
      <c r="I914" s="7"/>
      <c r="J914" s="7"/>
      <c r="K914" s="76"/>
      <c r="L914" s="7"/>
      <c r="M914" s="7"/>
      <c r="N914" s="7"/>
      <c r="O914" s="7"/>
      <c r="P914" s="7"/>
      <c r="Q914" s="7"/>
      <c r="R914" s="7"/>
    </row>
    <row r="915" spans="1:18" ht="15.75" customHeight="1">
      <c r="A915" s="7"/>
      <c r="B915" s="7"/>
      <c r="C915" s="7"/>
      <c r="D915" s="7"/>
      <c r="E915" s="75"/>
      <c r="F915" s="7"/>
      <c r="G915" s="7"/>
      <c r="H915" s="7"/>
      <c r="I915" s="7"/>
      <c r="J915" s="7"/>
      <c r="K915" s="76"/>
      <c r="L915" s="7"/>
      <c r="M915" s="7"/>
      <c r="N915" s="7"/>
      <c r="O915" s="7"/>
      <c r="P915" s="7"/>
      <c r="Q915" s="7"/>
      <c r="R915" s="7"/>
    </row>
    <row r="916" spans="1:18" ht="15.75" customHeight="1">
      <c r="A916" s="7"/>
      <c r="B916" s="7"/>
      <c r="C916" s="7"/>
      <c r="D916" s="7"/>
      <c r="E916" s="75"/>
      <c r="F916" s="7"/>
      <c r="G916" s="7"/>
      <c r="H916" s="7"/>
      <c r="I916" s="7"/>
      <c r="J916" s="7"/>
      <c r="K916" s="76"/>
      <c r="L916" s="7"/>
      <c r="M916" s="7"/>
      <c r="N916" s="7"/>
      <c r="O916" s="7"/>
      <c r="P916" s="7"/>
      <c r="Q916" s="7"/>
      <c r="R916" s="7"/>
    </row>
    <row r="917" spans="1:18" ht="15.75" customHeight="1">
      <c r="A917" s="7"/>
      <c r="B917" s="7"/>
      <c r="C917" s="7"/>
      <c r="D917" s="7"/>
      <c r="E917" s="75"/>
      <c r="F917" s="7"/>
      <c r="G917" s="7"/>
      <c r="H917" s="7"/>
      <c r="I917" s="7"/>
      <c r="J917" s="7"/>
      <c r="K917" s="76"/>
      <c r="L917" s="7"/>
      <c r="M917" s="7"/>
      <c r="N917" s="7"/>
      <c r="O917" s="7"/>
      <c r="P917" s="7"/>
      <c r="Q917" s="7"/>
      <c r="R917" s="7"/>
    </row>
    <row r="918" spans="1:18" ht="15.75" customHeight="1">
      <c r="A918" s="7"/>
      <c r="B918" s="7"/>
      <c r="C918" s="7"/>
      <c r="D918" s="7"/>
      <c r="E918" s="75"/>
      <c r="F918" s="7"/>
      <c r="G918" s="7"/>
      <c r="H918" s="7"/>
      <c r="I918" s="7"/>
      <c r="J918" s="7"/>
      <c r="K918" s="76"/>
      <c r="L918" s="7"/>
      <c r="M918" s="7"/>
      <c r="N918" s="7"/>
      <c r="O918" s="7"/>
      <c r="P918" s="7"/>
      <c r="Q918" s="7"/>
      <c r="R918" s="7"/>
    </row>
    <row r="919" spans="1:18" ht="15.75" customHeight="1">
      <c r="A919" s="7"/>
      <c r="B919" s="7"/>
      <c r="C919" s="7"/>
      <c r="D919" s="7"/>
      <c r="E919" s="75"/>
      <c r="F919" s="7"/>
      <c r="G919" s="7"/>
      <c r="H919" s="7"/>
      <c r="I919" s="7"/>
      <c r="J919" s="7"/>
      <c r="K919" s="76"/>
      <c r="L919" s="7"/>
      <c r="M919" s="7"/>
      <c r="N919" s="7"/>
      <c r="O919" s="7"/>
      <c r="P919" s="7"/>
      <c r="Q919" s="7"/>
      <c r="R919" s="7"/>
    </row>
    <row r="920" spans="1:18" ht="15.75" customHeight="1">
      <c r="A920" s="7"/>
      <c r="B920" s="7"/>
      <c r="C920" s="7"/>
      <c r="D920" s="7"/>
      <c r="E920" s="75"/>
      <c r="F920" s="7"/>
      <c r="G920" s="7"/>
      <c r="H920" s="7"/>
      <c r="I920" s="7"/>
      <c r="J920" s="7"/>
      <c r="K920" s="76"/>
      <c r="L920" s="7"/>
      <c r="M920" s="7"/>
      <c r="N920" s="7"/>
      <c r="O920" s="7"/>
      <c r="P920" s="7"/>
      <c r="Q920" s="7"/>
      <c r="R920" s="7"/>
    </row>
    <row r="921" spans="1:18" ht="15.75" customHeight="1">
      <c r="A921" s="7"/>
      <c r="B921" s="7"/>
      <c r="C921" s="7"/>
      <c r="D921" s="7"/>
      <c r="E921" s="75"/>
      <c r="F921" s="7"/>
      <c r="G921" s="7"/>
      <c r="H921" s="7"/>
      <c r="I921" s="7"/>
      <c r="J921" s="7"/>
      <c r="K921" s="76"/>
      <c r="L921" s="7"/>
      <c r="M921" s="7"/>
      <c r="N921" s="7"/>
      <c r="O921" s="7"/>
      <c r="P921" s="7"/>
      <c r="Q921" s="7"/>
      <c r="R921" s="7"/>
    </row>
    <row r="922" spans="1:18" ht="15.75" customHeight="1">
      <c r="A922" s="7"/>
      <c r="B922" s="7"/>
      <c r="C922" s="7"/>
      <c r="D922" s="7"/>
      <c r="E922" s="75"/>
      <c r="F922" s="7"/>
      <c r="G922" s="7"/>
      <c r="H922" s="7"/>
      <c r="I922" s="7"/>
      <c r="J922" s="7"/>
      <c r="K922" s="76"/>
      <c r="L922" s="7"/>
      <c r="M922" s="7"/>
      <c r="N922" s="7"/>
      <c r="O922" s="7"/>
      <c r="P922" s="7"/>
      <c r="Q922" s="7"/>
      <c r="R922" s="7"/>
    </row>
    <row r="923" spans="1:18" ht="15.75" customHeight="1">
      <c r="A923" s="7"/>
      <c r="B923" s="7"/>
      <c r="C923" s="7"/>
      <c r="D923" s="7"/>
      <c r="E923" s="75"/>
      <c r="F923" s="7"/>
      <c r="G923" s="7"/>
      <c r="H923" s="7"/>
      <c r="I923" s="7"/>
      <c r="J923" s="7"/>
      <c r="K923" s="76"/>
      <c r="L923" s="7"/>
      <c r="M923" s="7"/>
      <c r="N923" s="7"/>
      <c r="O923" s="7"/>
      <c r="P923" s="7"/>
      <c r="Q923" s="7"/>
      <c r="R923" s="7"/>
    </row>
    <row r="924" spans="1:18" ht="15.75" customHeight="1">
      <c r="A924" s="7"/>
      <c r="B924" s="7"/>
      <c r="C924" s="7"/>
      <c r="D924" s="7"/>
      <c r="E924" s="75"/>
      <c r="F924" s="7"/>
      <c r="G924" s="7"/>
      <c r="H924" s="7"/>
      <c r="I924" s="7"/>
      <c r="J924" s="7"/>
      <c r="K924" s="76"/>
      <c r="L924" s="7"/>
      <c r="M924" s="7"/>
      <c r="N924" s="7"/>
      <c r="O924" s="7"/>
      <c r="P924" s="7"/>
      <c r="Q924" s="7"/>
      <c r="R924" s="7"/>
    </row>
    <row r="925" spans="1:18" ht="15.75" customHeight="1">
      <c r="A925" s="7"/>
      <c r="B925" s="7"/>
      <c r="C925" s="7"/>
      <c r="D925" s="7"/>
      <c r="E925" s="75"/>
      <c r="F925" s="7"/>
      <c r="G925" s="7"/>
      <c r="H925" s="7"/>
      <c r="I925" s="7"/>
      <c r="J925" s="7"/>
      <c r="K925" s="76"/>
      <c r="L925" s="7"/>
      <c r="M925" s="7"/>
      <c r="N925" s="7"/>
      <c r="O925" s="7"/>
      <c r="P925" s="7"/>
      <c r="Q925" s="7"/>
      <c r="R925" s="7"/>
    </row>
    <row r="926" spans="1:18" ht="15.75" customHeight="1">
      <c r="A926" s="7"/>
      <c r="B926" s="7"/>
      <c r="C926" s="7"/>
      <c r="D926" s="7"/>
      <c r="E926" s="75"/>
      <c r="F926" s="7"/>
      <c r="G926" s="7"/>
      <c r="H926" s="7"/>
      <c r="I926" s="7"/>
      <c r="J926" s="7"/>
      <c r="K926" s="76"/>
      <c r="L926" s="7"/>
      <c r="M926" s="7"/>
      <c r="N926" s="7"/>
      <c r="O926" s="7"/>
      <c r="P926" s="7"/>
      <c r="Q926" s="7"/>
      <c r="R926" s="7"/>
    </row>
    <row r="927" spans="1:18" ht="15.75" customHeight="1">
      <c r="A927" s="7"/>
      <c r="B927" s="7"/>
      <c r="C927" s="7"/>
      <c r="D927" s="7"/>
      <c r="E927" s="75"/>
      <c r="F927" s="7"/>
      <c r="G927" s="7"/>
      <c r="H927" s="7"/>
      <c r="I927" s="7"/>
      <c r="J927" s="7"/>
      <c r="K927" s="76"/>
      <c r="L927" s="7"/>
      <c r="M927" s="7"/>
      <c r="N927" s="7"/>
      <c r="O927" s="7"/>
      <c r="P927" s="7"/>
      <c r="Q927" s="7"/>
      <c r="R927" s="7"/>
    </row>
    <row r="928" spans="1:18" ht="15.75" customHeight="1">
      <c r="A928" s="7"/>
      <c r="B928" s="7"/>
      <c r="C928" s="7"/>
      <c r="D928" s="7"/>
      <c r="E928" s="75"/>
      <c r="F928" s="7"/>
      <c r="G928" s="7"/>
      <c r="H928" s="7"/>
      <c r="I928" s="7"/>
      <c r="J928" s="7"/>
      <c r="K928" s="76"/>
      <c r="L928" s="7"/>
      <c r="M928" s="7"/>
      <c r="N928" s="7"/>
      <c r="O928" s="7"/>
      <c r="P928" s="7"/>
      <c r="Q928" s="7"/>
      <c r="R928" s="7"/>
    </row>
    <row r="929" spans="1:18" ht="15.75" customHeight="1">
      <c r="A929" s="7"/>
      <c r="B929" s="7"/>
      <c r="C929" s="7"/>
      <c r="D929" s="7"/>
      <c r="E929" s="75"/>
      <c r="F929" s="7"/>
      <c r="G929" s="7"/>
      <c r="H929" s="7"/>
      <c r="I929" s="7"/>
      <c r="J929" s="7"/>
      <c r="K929" s="76"/>
      <c r="L929" s="7"/>
      <c r="M929" s="7"/>
      <c r="N929" s="7"/>
      <c r="O929" s="7"/>
      <c r="P929" s="7"/>
      <c r="Q929" s="7"/>
      <c r="R929" s="7"/>
    </row>
    <row r="930" spans="1:18" ht="15.75" customHeight="1">
      <c r="A930" s="7"/>
      <c r="B930" s="7"/>
      <c r="C930" s="7"/>
      <c r="D930" s="7"/>
      <c r="E930" s="75"/>
      <c r="F930" s="7"/>
      <c r="G930" s="7"/>
      <c r="H930" s="7"/>
      <c r="I930" s="7"/>
      <c r="J930" s="7"/>
      <c r="K930" s="76"/>
      <c r="L930" s="7"/>
      <c r="M930" s="7"/>
      <c r="N930" s="7"/>
      <c r="O930" s="7"/>
      <c r="P930" s="7"/>
      <c r="Q930" s="7"/>
      <c r="R930" s="7"/>
    </row>
    <row r="931" spans="1:18" ht="15.75" customHeight="1">
      <c r="A931" s="7"/>
      <c r="B931" s="7"/>
      <c r="C931" s="7"/>
      <c r="D931" s="7"/>
      <c r="E931" s="75"/>
      <c r="F931" s="7"/>
      <c r="G931" s="7"/>
      <c r="H931" s="7"/>
      <c r="I931" s="7"/>
      <c r="J931" s="7"/>
      <c r="K931" s="76"/>
      <c r="L931" s="7"/>
      <c r="M931" s="7"/>
      <c r="N931" s="7"/>
      <c r="O931" s="7"/>
      <c r="P931" s="7"/>
      <c r="Q931" s="7"/>
      <c r="R931" s="7"/>
    </row>
    <row r="932" spans="1:18" ht="15.75" customHeight="1">
      <c r="A932" s="7"/>
      <c r="B932" s="7"/>
      <c r="C932" s="7"/>
      <c r="D932" s="7"/>
      <c r="E932" s="75"/>
      <c r="F932" s="7"/>
      <c r="G932" s="7"/>
      <c r="H932" s="7"/>
      <c r="I932" s="7"/>
      <c r="J932" s="7"/>
      <c r="K932" s="76"/>
      <c r="L932" s="7"/>
      <c r="M932" s="7"/>
      <c r="N932" s="7"/>
      <c r="O932" s="7"/>
      <c r="P932" s="7"/>
      <c r="Q932" s="7"/>
      <c r="R932" s="7"/>
    </row>
    <row r="933" spans="1:18" ht="15.75" customHeight="1">
      <c r="A933" s="7"/>
      <c r="B933" s="7"/>
      <c r="C933" s="7"/>
      <c r="D933" s="7"/>
      <c r="E933" s="75"/>
      <c r="F933" s="7"/>
      <c r="G933" s="7"/>
      <c r="H933" s="7"/>
      <c r="I933" s="7"/>
      <c r="J933" s="7"/>
      <c r="K933" s="76"/>
      <c r="L933" s="7"/>
      <c r="M933" s="7"/>
      <c r="N933" s="7"/>
      <c r="O933" s="7"/>
      <c r="P933" s="7"/>
      <c r="Q933" s="7"/>
      <c r="R933" s="7"/>
    </row>
    <row r="934" spans="1:18" ht="15.75" customHeight="1">
      <c r="A934" s="7"/>
      <c r="B934" s="7"/>
      <c r="C934" s="7"/>
      <c r="D934" s="7"/>
      <c r="E934" s="75"/>
      <c r="F934" s="7"/>
      <c r="G934" s="7"/>
      <c r="H934" s="7"/>
      <c r="I934" s="7"/>
      <c r="J934" s="7"/>
      <c r="K934" s="76"/>
      <c r="L934" s="7"/>
      <c r="M934" s="7"/>
      <c r="N934" s="7"/>
      <c r="O934" s="7"/>
      <c r="P934" s="7"/>
      <c r="Q934" s="7"/>
      <c r="R934" s="7"/>
    </row>
    <row r="935" spans="1:18" ht="15.75" customHeight="1">
      <c r="A935" s="7"/>
      <c r="B935" s="7"/>
      <c r="C935" s="7"/>
      <c r="D935" s="7"/>
      <c r="E935" s="75"/>
      <c r="F935" s="7"/>
      <c r="G935" s="7"/>
      <c r="H935" s="7"/>
      <c r="I935" s="7"/>
      <c r="J935" s="7"/>
      <c r="K935" s="76"/>
      <c r="L935" s="7"/>
      <c r="M935" s="7"/>
      <c r="N935" s="7"/>
      <c r="O935" s="7"/>
      <c r="P935" s="7"/>
      <c r="Q935" s="7"/>
      <c r="R935" s="7"/>
    </row>
    <row r="936" spans="1:18" ht="15.75" customHeight="1">
      <c r="A936" s="7"/>
      <c r="B936" s="7"/>
      <c r="C936" s="7"/>
      <c r="D936" s="7"/>
      <c r="E936" s="75"/>
      <c r="F936" s="7"/>
      <c r="G936" s="7"/>
      <c r="H936" s="7"/>
      <c r="I936" s="7"/>
      <c r="J936" s="7"/>
      <c r="K936" s="76"/>
      <c r="L936" s="7"/>
      <c r="M936" s="7"/>
      <c r="N936" s="7"/>
      <c r="O936" s="7"/>
      <c r="P936" s="7"/>
      <c r="Q936" s="7"/>
      <c r="R936" s="7"/>
    </row>
    <row r="937" spans="1:18" ht="15.75" customHeight="1">
      <c r="A937" s="7"/>
      <c r="B937" s="7"/>
      <c r="C937" s="7"/>
      <c r="D937" s="7"/>
      <c r="E937" s="75"/>
      <c r="F937" s="7"/>
      <c r="G937" s="7"/>
      <c r="H937" s="7"/>
      <c r="I937" s="7"/>
      <c r="J937" s="7"/>
      <c r="K937" s="76"/>
      <c r="L937" s="7"/>
      <c r="M937" s="7"/>
      <c r="N937" s="7"/>
      <c r="O937" s="7"/>
      <c r="P937" s="7"/>
      <c r="Q937" s="7"/>
      <c r="R937" s="7"/>
    </row>
    <row r="938" spans="1:18" ht="15.75" customHeight="1">
      <c r="A938" s="7"/>
      <c r="B938" s="7"/>
      <c r="C938" s="7"/>
      <c r="D938" s="7"/>
      <c r="E938" s="75"/>
      <c r="F938" s="7"/>
      <c r="G938" s="7"/>
      <c r="H938" s="7"/>
      <c r="I938" s="7"/>
      <c r="J938" s="7"/>
      <c r="K938" s="76"/>
      <c r="L938" s="7"/>
      <c r="M938" s="7"/>
      <c r="N938" s="7"/>
      <c r="O938" s="7"/>
      <c r="P938" s="7"/>
      <c r="Q938" s="7"/>
      <c r="R938" s="7"/>
    </row>
    <row r="939" spans="1:18" ht="15.75" customHeight="1">
      <c r="A939" s="7"/>
      <c r="B939" s="7"/>
      <c r="C939" s="7"/>
      <c r="D939" s="7"/>
      <c r="E939" s="75"/>
      <c r="F939" s="7"/>
      <c r="G939" s="7"/>
      <c r="H939" s="7"/>
      <c r="I939" s="7"/>
      <c r="J939" s="7"/>
      <c r="K939" s="76"/>
      <c r="L939" s="7"/>
      <c r="M939" s="7"/>
      <c r="N939" s="7"/>
      <c r="O939" s="7"/>
      <c r="P939" s="7"/>
      <c r="Q939" s="7"/>
      <c r="R939" s="7"/>
    </row>
    <row r="940" spans="1:18" ht="15.75" customHeight="1">
      <c r="A940" s="7"/>
      <c r="B940" s="7"/>
      <c r="C940" s="7"/>
      <c r="D940" s="7"/>
      <c r="E940" s="75"/>
      <c r="F940" s="7"/>
      <c r="G940" s="7"/>
      <c r="H940" s="7"/>
      <c r="I940" s="7"/>
      <c r="J940" s="7"/>
      <c r="K940" s="76"/>
      <c r="L940" s="7"/>
      <c r="M940" s="7"/>
      <c r="N940" s="7"/>
      <c r="O940" s="7"/>
      <c r="P940" s="7"/>
      <c r="Q940" s="7"/>
      <c r="R940" s="7"/>
    </row>
    <row r="941" spans="1:18" ht="15.75" customHeight="1">
      <c r="A941" s="7"/>
      <c r="B941" s="7"/>
      <c r="C941" s="7"/>
      <c r="D941" s="7"/>
      <c r="E941" s="75"/>
      <c r="F941" s="7"/>
      <c r="G941" s="7"/>
      <c r="H941" s="7"/>
      <c r="I941" s="7"/>
      <c r="J941" s="7"/>
      <c r="K941" s="76"/>
      <c r="L941" s="7"/>
      <c r="M941" s="7"/>
      <c r="N941" s="7"/>
      <c r="O941" s="7"/>
      <c r="P941" s="7"/>
      <c r="Q941" s="7"/>
      <c r="R941" s="7"/>
    </row>
    <row r="942" spans="1:18" ht="15.75" customHeight="1">
      <c r="A942" s="7"/>
      <c r="B942" s="7"/>
      <c r="C942" s="7"/>
      <c r="D942" s="7"/>
      <c r="E942" s="75"/>
      <c r="F942" s="7"/>
      <c r="G942" s="7"/>
      <c r="H942" s="7"/>
      <c r="I942" s="7"/>
      <c r="J942" s="7"/>
      <c r="K942" s="76"/>
      <c r="L942" s="7"/>
      <c r="M942" s="7"/>
      <c r="N942" s="7"/>
      <c r="O942" s="7"/>
      <c r="P942" s="7"/>
      <c r="Q942" s="7"/>
      <c r="R942" s="7"/>
    </row>
    <row r="943" spans="1:18" ht="15.75" customHeight="1">
      <c r="A943" s="7"/>
      <c r="B943" s="7"/>
      <c r="C943" s="7"/>
      <c r="D943" s="7"/>
      <c r="E943" s="75"/>
      <c r="F943" s="7"/>
      <c r="G943" s="7"/>
      <c r="H943" s="7"/>
      <c r="I943" s="7"/>
      <c r="J943" s="7"/>
      <c r="K943" s="76"/>
      <c r="L943" s="7"/>
      <c r="M943" s="7"/>
      <c r="N943" s="7"/>
      <c r="O943" s="7"/>
      <c r="P943" s="7"/>
      <c r="Q943" s="7"/>
      <c r="R943" s="7"/>
    </row>
    <row r="944" spans="1:18" ht="15.75" customHeight="1">
      <c r="A944" s="7"/>
      <c r="B944" s="7"/>
      <c r="C944" s="7"/>
      <c r="D944" s="7"/>
      <c r="E944" s="75"/>
      <c r="F944" s="7"/>
      <c r="G944" s="7"/>
      <c r="H944" s="7"/>
      <c r="I944" s="7"/>
      <c r="J944" s="7"/>
      <c r="K944" s="76"/>
      <c r="L944" s="7"/>
      <c r="M944" s="7"/>
      <c r="N944" s="7"/>
      <c r="O944" s="7"/>
      <c r="P944" s="7"/>
      <c r="Q944" s="7"/>
      <c r="R944" s="7"/>
    </row>
    <row r="945" spans="1:18" ht="15.75" customHeight="1">
      <c r="A945" s="7"/>
      <c r="B945" s="7"/>
      <c r="C945" s="7"/>
      <c r="D945" s="7"/>
      <c r="E945" s="75"/>
      <c r="F945" s="7"/>
      <c r="G945" s="7"/>
      <c r="H945" s="7"/>
      <c r="I945" s="7"/>
      <c r="J945" s="7"/>
      <c r="K945" s="76"/>
      <c r="L945" s="7"/>
      <c r="M945" s="7"/>
      <c r="N945" s="7"/>
      <c r="O945" s="7"/>
      <c r="P945" s="7"/>
      <c r="Q945" s="7"/>
      <c r="R945" s="7"/>
    </row>
    <row r="946" spans="1:18" ht="15.75" customHeight="1">
      <c r="A946" s="7"/>
      <c r="B946" s="7"/>
      <c r="C946" s="7"/>
      <c r="D946" s="7"/>
      <c r="E946" s="75"/>
      <c r="F946" s="7"/>
      <c r="G946" s="7"/>
      <c r="H946" s="7"/>
      <c r="I946" s="7"/>
      <c r="J946" s="7"/>
      <c r="K946" s="76"/>
      <c r="L946" s="7"/>
      <c r="M946" s="7"/>
      <c r="N946" s="7"/>
      <c r="O946" s="7"/>
      <c r="P946" s="7"/>
      <c r="Q946" s="7"/>
      <c r="R946" s="7"/>
    </row>
    <row r="947" spans="1:18" ht="15.75" customHeight="1">
      <c r="A947" s="7"/>
      <c r="B947" s="7"/>
      <c r="C947" s="7"/>
      <c r="D947" s="7"/>
      <c r="E947" s="75"/>
      <c r="F947" s="7"/>
      <c r="G947" s="7"/>
      <c r="H947" s="7"/>
      <c r="I947" s="7"/>
      <c r="J947" s="7"/>
      <c r="K947" s="76"/>
      <c r="L947" s="7"/>
      <c r="M947" s="7"/>
      <c r="N947" s="7"/>
      <c r="O947" s="7"/>
      <c r="P947" s="7"/>
      <c r="Q947" s="7"/>
      <c r="R947" s="7"/>
    </row>
    <row r="948" spans="1:18" ht="15.75" customHeight="1">
      <c r="A948" s="7"/>
      <c r="B948" s="7"/>
      <c r="C948" s="7"/>
      <c r="D948" s="7"/>
      <c r="E948" s="75"/>
      <c r="F948" s="7"/>
      <c r="G948" s="7"/>
      <c r="H948" s="7"/>
      <c r="I948" s="7"/>
      <c r="J948" s="7"/>
      <c r="K948" s="76"/>
      <c r="L948" s="7"/>
      <c r="M948" s="7"/>
      <c r="N948" s="7"/>
      <c r="O948" s="7"/>
      <c r="P948" s="7"/>
      <c r="Q948" s="7"/>
      <c r="R948" s="7"/>
    </row>
    <row r="949" spans="1:18" ht="15.75" customHeight="1">
      <c r="A949" s="7"/>
      <c r="B949" s="7"/>
      <c r="C949" s="7"/>
      <c r="D949" s="7"/>
      <c r="E949" s="75"/>
      <c r="F949" s="7"/>
      <c r="G949" s="7"/>
      <c r="H949" s="7"/>
      <c r="I949" s="7"/>
      <c r="J949" s="7"/>
      <c r="K949" s="76"/>
      <c r="L949" s="7"/>
      <c r="M949" s="7"/>
      <c r="N949" s="7"/>
      <c r="O949" s="7"/>
      <c r="P949" s="7"/>
      <c r="Q949" s="7"/>
      <c r="R949" s="7"/>
    </row>
    <row r="950" spans="1:18" ht="15.75" customHeight="1">
      <c r="A950" s="7"/>
      <c r="B950" s="7"/>
      <c r="C950" s="7"/>
      <c r="D950" s="7"/>
      <c r="E950" s="75"/>
      <c r="F950" s="7"/>
      <c r="G950" s="7"/>
      <c r="H950" s="7"/>
      <c r="I950" s="7"/>
      <c r="J950" s="7"/>
      <c r="K950" s="76"/>
      <c r="L950" s="7"/>
      <c r="M950" s="7"/>
      <c r="N950" s="7"/>
      <c r="O950" s="7"/>
      <c r="P950" s="7"/>
      <c r="Q950" s="7"/>
      <c r="R950" s="7"/>
    </row>
    <row r="951" spans="1:18" ht="15.75" customHeight="1">
      <c r="A951" s="7"/>
      <c r="B951" s="7"/>
      <c r="C951" s="7"/>
      <c r="D951" s="7"/>
      <c r="E951" s="75"/>
      <c r="F951" s="7"/>
      <c r="G951" s="7"/>
      <c r="H951" s="7"/>
      <c r="I951" s="7"/>
      <c r="J951" s="7"/>
      <c r="K951" s="76"/>
      <c r="L951" s="7"/>
      <c r="M951" s="7"/>
      <c r="N951" s="7"/>
      <c r="O951" s="7"/>
      <c r="P951" s="7"/>
      <c r="Q951" s="7"/>
      <c r="R951" s="7"/>
    </row>
    <row r="952" spans="1:18" ht="15.75" customHeight="1">
      <c r="A952" s="7"/>
      <c r="B952" s="7"/>
      <c r="C952" s="7"/>
      <c r="D952" s="7"/>
      <c r="E952" s="75"/>
      <c r="F952" s="7"/>
      <c r="G952" s="7"/>
      <c r="H952" s="7"/>
      <c r="I952" s="7"/>
      <c r="J952" s="7"/>
      <c r="K952" s="76"/>
      <c r="L952" s="7"/>
      <c r="M952" s="7"/>
      <c r="N952" s="7"/>
      <c r="O952" s="7"/>
      <c r="P952" s="7"/>
      <c r="Q952" s="7"/>
      <c r="R952" s="7"/>
    </row>
    <row r="953" spans="1:18" ht="15.75" customHeight="1">
      <c r="A953" s="7"/>
      <c r="B953" s="7"/>
      <c r="C953" s="7"/>
      <c r="D953" s="7"/>
      <c r="E953" s="75"/>
      <c r="F953" s="7"/>
      <c r="G953" s="7"/>
      <c r="H953" s="7"/>
      <c r="I953" s="7"/>
      <c r="J953" s="7"/>
      <c r="K953" s="76"/>
      <c r="L953" s="7"/>
      <c r="M953" s="7"/>
      <c r="N953" s="7"/>
      <c r="O953" s="7"/>
      <c r="P953" s="7"/>
      <c r="Q953" s="7"/>
      <c r="R953" s="7"/>
    </row>
    <row r="954" spans="1:18" ht="15.75" customHeight="1">
      <c r="A954" s="7"/>
      <c r="B954" s="7"/>
      <c r="C954" s="7"/>
      <c r="D954" s="7"/>
      <c r="E954" s="75"/>
      <c r="F954" s="7"/>
      <c r="G954" s="7"/>
      <c r="H954" s="7"/>
      <c r="I954" s="7"/>
      <c r="J954" s="7"/>
      <c r="K954" s="76"/>
      <c r="L954" s="7"/>
      <c r="M954" s="7"/>
      <c r="N954" s="7"/>
      <c r="O954" s="7"/>
      <c r="P954" s="7"/>
      <c r="Q954" s="7"/>
      <c r="R954" s="7"/>
    </row>
    <row r="955" spans="1:18" ht="15.75" customHeight="1">
      <c r="A955" s="7"/>
      <c r="B955" s="7"/>
      <c r="C955" s="7"/>
      <c r="D955" s="7"/>
      <c r="E955" s="75"/>
      <c r="F955" s="7"/>
      <c r="G955" s="7"/>
      <c r="H955" s="7"/>
      <c r="I955" s="7"/>
      <c r="J955" s="7"/>
      <c r="K955" s="76"/>
      <c r="L955" s="7"/>
      <c r="M955" s="7"/>
      <c r="N955" s="7"/>
      <c r="O955" s="7"/>
      <c r="P955" s="7"/>
      <c r="Q955" s="7"/>
      <c r="R955" s="7"/>
    </row>
    <row r="956" spans="1:18" ht="15.75" customHeight="1">
      <c r="A956" s="7"/>
      <c r="B956" s="7"/>
      <c r="C956" s="7"/>
      <c r="D956" s="7"/>
      <c r="E956" s="75"/>
      <c r="F956" s="7"/>
      <c r="G956" s="7"/>
      <c r="H956" s="7"/>
      <c r="I956" s="7"/>
      <c r="J956" s="7"/>
      <c r="K956" s="76"/>
      <c r="L956" s="7"/>
      <c r="M956" s="7"/>
      <c r="N956" s="7"/>
      <c r="O956" s="7"/>
      <c r="P956" s="7"/>
      <c r="Q956" s="7"/>
      <c r="R956" s="7"/>
    </row>
    <row r="957" spans="1:18" ht="15.75" customHeight="1">
      <c r="A957" s="7"/>
      <c r="B957" s="7"/>
      <c r="C957" s="7"/>
      <c r="D957" s="7"/>
      <c r="E957" s="75"/>
      <c r="F957" s="7"/>
      <c r="G957" s="7"/>
      <c r="H957" s="7"/>
      <c r="I957" s="7"/>
      <c r="J957" s="7"/>
      <c r="K957" s="76"/>
      <c r="L957" s="7"/>
      <c r="M957" s="7"/>
      <c r="N957" s="7"/>
      <c r="O957" s="7"/>
      <c r="P957" s="7"/>
      <c r="Q957" s="7"/>
      <c r="R957" s="7"/>
    </row>
    <row r="958" spans="1:18" ht="15.75" customHeight="1">
      <c r="A958" s="7"/>
      <c r="B958" s="7"/>
      <c r="C958" s="7"/>
      <c r="D958" s="7"/>
      <c r="E958" s="75"/>
      <c r="F958" s="7"/>
      <c r="G958" s="7"/>
      <c r="H958" s="7"/>
      <c r="I958" s="7"/>
      <c r="J958" s="7"/>
      <c r="K958" s="76"/>
      <c r="L958" s="7"/>
      <c r="M958" s="7"/>
      <c r="N958" s="7"/>
      <c r="O958" s="7"/>
      <c r="P958" s="7"/>
      <c r="Q958" s="7"/>
      <c r="R958" s="7"/>
    </row>
    <row r="959" spans="1:18" ht="15.75" customHeight="1">
      <c r="A959" s="7"/>
      <c r="B959" s="7"/>
      <c r="C959" s="7"/>
      <c r="D959" s="7"/>
      <c r="E959" s="75"/>
      <c r="F959" s="7"/>
      <c r="G959" s="7"/>
      <c r="H959" s="7"/>
      <c r="I959" s="7"/>
      <c r="J959" s="7"/>
      <c r="K959" s="76"/>
      <c r="L959" s="7"/>
      <c r="M959" s="7"/>
      <c r="N959" s="7"/>
      <c r="O959" s="7"/>
      <c r="P959" s="7"/>
      <c r="Q959" s="7"/>
      <c r="R959" s="7"/>
    </row>
    <row r="960" spans="1:18" ht="15.75" customHeight="1">
      <c r="A960" s="7"/>
      <c r="B960" s="7"/>
      <c r="C960" s="7"/>
      <c r="D960" s="7"/>
      <c r="E960" s="75"/>
      <c r="F960" s="7"/>
      <c r="G960" s="7"/>
      <c r="H960" s="7"/>
      <c r="I960" s="7"/>
      <c r="J960" s="7"/>
      <c r="K960" s="76"/>
      <c r="L960" s="7"/>
      <c r="M960" s="7"/>
      <c r="N960" s="7"/>
      <c r="O960" s="7"/>
      <c r="P960" s="7"/>
      <c r="Q960" s="7"/>
      <c r="R960" s="7"/>
    </row>
    <row r="961" spans="1:18" ht="15.75" customHeight="1">
      <c r="A961" s="7"/>
      <c r="B961" s="7"/>
      <c r="C961" s="7"/>
      <c r="D961" s="7"/>
      <c r="E961" s="75"/>
      <c r="F961" s="7"/>
      <c r="G961" s="7"/>
      <c r="H961" s="7"/>
      <c r="I961" s="7"/>
      <c r="J961" s="7"/>
      <c r="K961" s="76"/>
      <c r="L961" s="7"/>
      <c r="M961" s="7"/>
      <c r="N961" s="7"/>
      <c r="O961" s="7"/>
      <c r="P961" s="7"/>
      <c r="Q961" s="7"/>
      <c r="R961" s="7"/>
    </row>
    <row r="962" spans="1:18" ht="15.75" customHeight="1">
      <c r="A962" s="7"/>
      <c r="B962" s="7"/>
      <c r="C962" s="7"/>
      <c r="D962" s="7"/>
      <c r="E962" s="75"/>
      <c r="F962" s="7"/>
      <c r="G962" s="7"/>
      <c r="H962" s="7"/>
      <c r="I962" s="7"/>
      <c r="J962" s="7"/>
      <c r="K962" s="76"/>
      <c r="L962" s="7"/>
      <c r="M962" s="7"/>
      <c r="N962" s="7"/>
      <c r="O962" s="7"/>
      <c r="P962" s="7"/>
      <c r="Q962" s="7"/>
      <c r="R962" s="7"/>
    </row>
    <row r="963" spans="1:18" ht="15.75" customHeight="1">
      <c r="A963" s="7"/>
      <c r="B963" s="7"/>
      <c r="C963" s="7"/>
      <c r="D963" s="7"/>
      <c r="E963" s="75"/>
      <c r="F963" s="7"/>
      <c r="G963" s="7"/>
      <c r="H963" s="7"/>
      <c r="I963" s="7"/>
      <c r="J963" s="7"/>
      <c r="K963" s="76"/>
      <c r="L963" s="7"/>
      <c r="M963" s="7"/>
      <c r="N963" s="7"/>
      <c r="O963" s="7"/>
      <c r="P963" s="7"/>
      <c r="Q963" s="7"/>
      <c r="R963" s="7"/>
    </row>
    <row r="964" spans="1:18" ht="15.75" customHeight="1">
      <c r="A964" s="7"/>
      <c r="B964" s="7"/>
      <c r="C964" s="7"/>
      <c r="D964" s="7"/>
      <c r="E964" s="75"/>
      <c r="F964" s="7"/>
      <c r="G964" s="7"/>
      <c r="H964" s="7"/>
      <c r="I964" s="7"/>
      <c r="J964" s="7"/>
      <c r="K964" s="76"/>
      <c r="L964" s="7"/>
      <c r="M964" s="7"/>
      <c r="N964" s="7"/>
      <c r="O964" s="7"/>
      <c r="P964" s="7"/>
      <c r="Q964" s="7"/>
      <c r="R964" s="7"/>
    </row>
    <row r="965" spans="1:18" ht="15.75" customHeight="1">
      <c r="A965" s="7"/>
      <c r="B965" s="7"/>
      <c r="C965" s="7"/>
      <c r="D965" s="7"/>
      <c r="E965" s="75"/>
      <c r="F965" s="7"/>
      <c r="G965" s="7"/>
      <c r="H965" s="7"/>
      <c r="I965" s="7"/>
      <c r="J965" s="7"/>
      <c r="K965" s="76"/>
      <c r="L965" s="7"/>
      <c r="M965" s="7"/>
      <c r="N965" s="7"/>
      <c r="O965" s="7"/>
      <c r="P965" s="7"/>
      <c r="Q965" s="7"/>
      <c r="R965" s="7"/>
    </row>
    <row r="966" spans="1:18" ht="15.75" customHeight="1">
      <c r="A966" s="7"/>
      <c r="B966" s="7"/>
      <c r="C966" s="7"/>
      <c r="D966" s="7"/>
      <c r="E966" s="75"/>
      <c r="F966" s="7"/>
      <c r="G966" s="7"/>
      <c r="H966" s="7"/>
      <c r="I966" s="7"/>
      <c r="J966" s="7"/>
      <c r="K966" s="76"/>
      <c r="L966" s="7"/>
      <c r="M966" s="7"/>
      <c r="N966" s="7"/>
      <c r="O966" s="7"/>
      <c r="P966" s="7"/>
      <c r="Q966" s="7"/>
      <c r="R966" s="7"/>
    </row>
    <row r="967" spans="1:18" ht="15.75" customHeight="1">
      <c r="A967" s="7"/>
      <c r="B967" s="7"/>
      <c r="C967" s="7"/>
      <c r="D967" s="7"/>
      <c r="E967" s="75"/>
      <c r="F967" s="7"/>
      <c r="G967" s="7"/>
      <c r="H967" s="7"/>
      <c r="I967" s="7"/>
      <c r="J967" s="7"/>
      <c r="K967" s="76"/>
      <c r="L967" s="7"/>
      <c r="M967" s="7"/>
      <c r="N967" s="7"/>
      <c r="O967" s="7"/>
      <c r="P967" s="7"/>
      <c r="Q967" s="7"/>
      <c r="R967" s="7"/>
    </row>
    <row r="968" spans="1:18" ht="15.75" customHeight="1">
      <c r="A968" s="7"/>
      <c r="B968" s="7"/>
      <c r="C968" s="7"/>
      <c r="D968" s="7"/>
      <c r="E968" s="75"/>
      <c r="F968" s="7"/>
      <c r="G968" s="7"/>
      <c r="H968" s="7"/>
      <c r="I968" s="7"/>
      <c r="J968" s="7"/>
      <c r="K968" s="76"/>
      <c r="L968" s="7"/>
      <c r="M968" s="7"/>
      <c r="N968" s="7"/>
      <c r="O968" s="7"/>
      <c r="P968" s="7"/>
      <c r="Q968" s="7"/>
      <c r="R968" s="7"/>
    </row>
    <row r="969" spans="1:18" ht="15.75" customHeight="1">
      <c r="A969" s="7"/>
      <c r="B969" s="7"/>
      <c r="C969" s="7"/>
      <c r="D969" s="7"/>
      <c r="E969" s="75"/>
      <c r="F969" s="7"/>
      <c r="G969" s="7"/>
      <c r="H969" s="7"/>
      <c r="I969" s="7"/>
      <c r="J969" s="7"/>
      <c r="K969" s="76"/>
      <c r="L969" s="7"/>
      <c r="M969" s="7"/>
      <c r="N969" s="7"/>
      <c r="O969" s="7"/>
      <c r="P969" s="7"/>
      <c r="Q969" s="7"/>
      <c r="R969" s="7"/>
    </row>
    <row r="970" spans="1:18" ht="15.75" customHeight="1">
      <c r="A970" s="7"/>
      <c r="B970" s="7"/>
      <c r="C970" s="7"/>
      <c r="D970" s="7"/>
      <c r="E970" s="75"/>
      <c r="F970" s="7"/>
      <c r="G970" s="7"/>
      <c r="H970" s="7"/>
      <c r="I970" s="7"/>
      <c r="J970" s="7"/>
      <c r="K970" s="76"/>
      <c r="L970" s="7"/>
      <c r="M970" s="7"/>
      <c r="N970" s="7"/>
      <c r="O970" s="7"/>
      <c r="P970" s="7"/>
      <c r="Q970" s="7"/>
      <c r="R970" s="7"/>
    </row>
    <row r="971" spans="1:18" ht="15.75" customHeight="1">
      <c r="A971" s="7"/>
      <c r="B971" s="7"/>
      <c r="C971" s="7"/>
      <c r="D971" s="7"/>
      <c r="E971" s="75"/>
      <c r="F971" s="7"/>
      <c r="G971" s="7"/>
      <c r="H971" s="7"/>
      <c r="I971" s="7"/>
      <c r="J971" s="7"/>
      <c r="K971" s="76"/>
      <c r="L971" s="7"/>
      <c r="M971" s="7"/>
      <c r="N971" s="7"/>
      <c r="O971" s="7"/>
      <c r="P971" s="7"/>
      <c r="Q971" s="7"/>
      <c r="R971" s="7"/>
    </row>
    <row r="972" spans="1:18" ht="15.75" customHeight="1">
      <c r="A972" s="7"/>
      <c r="B972" s="7"/>
      <c r="C972" s="7"/>
      <c r="D972" s="7"/>
      <c r="E972" s="75"/>
      <c r="F972" s="7"/>
      <c r="G972" s="7"/>
      <c r="H972" s="7"/>
      <c r="I972" s="7"/>
      <c r="J972" s="7"/>
      <c r="K972" s="76"/>
      <c r="L972" s="7"/>
      <c r="M972" s="7"/>
      <c r="N972" s="7"/>
      <c r="O972" s="7"/>
      <c r="P972" s="7"/>
      <c r="Q972" s="7"/>
      <c r="R972" s="7"/>
    </row>
    <row r="973" spans="1:18" ht="15.75" customHeight="1">
      <c r="A973" s="7"/>
      <c r="B973" s="7"/>
      <c r="C973" s="7"/>
      <c r="D973" s="7"/>
      <c r="E973" s="75"/>
      <c r="F973" s="7"/>
      <c r="G973" s="7"/>
      <c r="H973" s="7"/>
      <c r="I973" s="7"/>
      <c r="J973" s="7"/>
      <c r="K973" s="76"/>
      <c r="L973" s="7"/>
      <c r="M973" s="7"/>
      <c r="N973" s="7"/>
      <c r="O973" s="7"/>
      <c r="P973" s="7"/>
      <c r="Q973" s="7"/>
      <c r="R973" s="7"/>
    </row>
    <row r="974" spans="1:18" ht="15.75" customHeight="1">
      <c r="A974" s="7"/>
      <c r="B974" s="7"/>
      <c r="C974" s="7"/>
      <c r="D974" s="7"/>
      <c r="E974" s="75"/>
      <c r="F974" s="7"/>
      <c r="G974" s="7"/>
      <c r="H974" s="7"/>
      <c r="I974" s="7"/>
      <c r="J974" s="7"/>
      <c r="K974" s="76"/>
      <c r="L974" s="7"/>
      <c r="M974" s="7"/>
      <c r="N974" s="7"/>
      <c r="O974" s="7"/>
      <c r="P974" s="7"/>
      <c r="Q974" s="7"/>
      <c r="R974" s="7"/>
    </row>
    <row r="975" spans="1:18" ht="15.75" customHeight="1">
      <c r="A975" s="7"/>
      <c r="B975" s="7"/>
      <c r="C975" s="7"/>
      <c r="D975" s="7"/>
      <c r="E975" s="75"/>
      <c r="F975" s="7"/>
      <c r="G975" s="7"/>
      <c r="H975" s="7"/>
      <c r="I975" s="7"/>
      <c r="J975" s="7"/>
      <c r="K975" s="76"/>
      <c r="L975" s="7"/>
      <c r="M975" s="7"/>
      <c r="N975" s="7"/>
      <c r="O975" s="7"/>
      <c r="P975" s="7"/>
      <c r="Q975" s="7"/>
      <c r="R975" s="7"/>
    </row>
    <row r="976" spans="1:18" ht="15.75" customHeight="1">
      <c r="A976" s="7"/>
      <c r="B976" s="7"/>
      <c r="C976" s="7"/>
      <c r="D976" s="7"/>
      <c r="E976" s="75"/>
      <c r="F976" s="7"/>
      <c r="G976" s="7"/>
      <c r="H976" s="7"/>
      <c r="I976" s="7"/>
      <c r="J976" s="7"/>
      <c r="K976" s="76"/>
      <c r="L976" s="7"/>
      <c r="M976" s="7"/>
      <c r="N976" s="7"/>
      <c r="O976" s="7"/>
      <c r="P976" s="7"/>
      <c r="Q976" s="7"/>
      <c r="R976" s="7"/>
    </row>
    <row r="977" spans="1:18" ht="15.75" customHeight="1">
      <c r="A977" s="7"/>
      <c r="B977" s="7"/>
      <c r="C977" s="7"/>
      <c r="D977" s="7"/>
      <c r="E977" s="75"/>
      <c r="F977" s="7"/>
      <c r="G977" s="7"/>
      <c r="H977" s="7"/>
      <c r="I977" s="7"/>
      <c r="J977" s="7"/>
      <c r="K977" s="76"/>
      <c r="L977" s="7"/>
      <c r="M977" s="7"/>
      <c r="N977" s="7"/>
      <c r="O977" s="7"/>
      <c r="P977" s="7"/>
      <c r="Q977" s="7"/>
      <c r="R977" s="7"/>
    </row>
    <row r="978" spans="1:18" ht="15.75" customHeight="1">
      <c r="A978" s="7"/>
      <c r="B978" s="7"/>
      <c r="C978" s="7"/>
      <c r="D978" s="7"/>
      <c r="E978" s="75"/>
      <c r="F978" s="7"/>
      <c r="G978" s="7"/>
      <c r="H978" s="7"/>
      <c r="I978" s="7"/>
      <c r="J978" s="7"/>
      <c r="K978" s="76"/>
      <c r="L978" s="7"/>
      <c r="M978" s="7"/>
      <c r="N978" s="7"/>
      <c r="O978" s="7"/>
      <c r="P978" s="7"/>
      <c r="Q978" s="7"/>
      <c r="R978" s="7"/>
    </row>
    <row r="979" spans="1:18" ht="15.75" customHeight="1">
      <c r="A979" s="7"/>
      <c r="B979" s="7"/>
      <c r="C979" s="7"/>
      <c r="D979" s="7"/>
      <c r="E979" s="75"/>
      <c r="F979" s="7"/>
      <c r="G979" s="7"/>
      <c r="H979" s="7"/>
      <c r="I979" s="7"/>
      <c r="J979" s="7"/>
      <c r="K979" s="76"/>
      <c r="L979" s="7"/>
      <c r="M979" s="7"/>
      <c r="N979" s="7"/>
      <c r="O979" s="7"/>
      <c r="P979" s="7"/>
      <c r="Q979" s="7"/>
      <c r="R979" s="7"/>
    </row>
    <row r="980" spans="1:18" ht="15.75" customHeight="1">
      <c r="A980" s="7"/>
      <c r="B980" s="7"/>
      <c r="C980" s="7"/>
      <c r="D980" s="7"/>
      <c r="E980" s="75"/>
      <c r="F980" s="7"/>
      <c r="G980" s="7"/>
      <c r="H980" s="7"/>
      <c r="I980" s="7"/>
      <c r="J980" s="7"/>
      <c r="K980" s="76"/>
      <c r="L980" s="7"/>
      <c r="M980" s="7"/>
      <c r="N980" s="7"/>
      <c r="O980" s="7"/>
      <c r="P980" s="7"/>
      <c r="Q980" s="7"/>
      <c r="R980" s="7"/>
    </row>
    <row r="981" spans="1:18" ht="15.75" customHeight="1">
      <c r="A981" s="7"/>
      <c r="B981" s="7"/>
      <c r="C981" s="7"/>
      <c r="D981" s="7"/>
      <c r="E981" s="75"/>
      <c r="F981" s="7"/>
      <c r="G981" s="7"/>
      <c r="H981" s="7"/>
      <c r="I981" s="7"/>
      <c r="J981" s="7"/>
      <c r="K981" s="76"/>
      <c r="L981" s="7"/>
      <c r="M981" s="7"/>
      <c r="N981" s="7"/>
      <c r="O981" s="7"/>
      <c r="P981" s="7"/>
      <c r="Q981" s="7"/>
      <c r="R981" s="7"/>
    </row>
    <row r="982" spans="1:18" ht="15.75" customHeight="1">
      <c r="A982" s="7"/>
      <c r="B982" s="7"/>
      <c r="C982" s="7"/>
      <c r="D982" s="7"/>
      <c r="E982" s="75"/>
      <c r="F982" s="7"/>
      <c r="G982" s="7"/>
      <c r="H982" s="7"/>
      <c r="I982" s="7"/>
      <c r="J982" s="7"/>
      <c r="K982" s="76"/>
      <c r="L982" s="7"/>
      <c r="M982" s="7"/>
      <c r="N982" s="7"/>
      <c r="O982" s="7"/>
      <c r="P982" s="7"/>
      <c r="Q982" s="7"/>
      <c r="R982" s="7"/>
    </row>
    <row r="983" spans="1:18" ht="15.75" customHeight="1">
      <c r="A983" s="7"/>
      <c r="B983" s="7"/>
      <c r="C983" s="7"/>
      <c r="D983" s="7"/>
      <c r="E983" s="75"/>
      <c r="F983" s="7"/>
      <c r="G983" s="7"/>
      <c r="H983" s="7"/>
      <c r="I983" s="7"/>
      <c r="J983" s="7"/>
      <c r="K983" s="76"/>
      <c r="L983" s="7"/>
      <c r="M983" s="7"/>
      <c r="N983" s="7"/>
      <c r="O983" s="7"/>
      <c r="P983" s="7"/>
      <c r="Q983" s="7"/>
      <c r="R983" s="7"/>
    </row>
    <row r="984" spans="1:18" ht="15.75" customHeight="1">
      <c r="A984" s="7"/>
      <c r="B984" s="7"/>
      <c r="C984" s="7"/>
      <c r="D984" s="7"/>
      <c r="E984" s="75"/>
      <c r="F984" s="7"/>
      <c r="G984" s="7"/>
      <c r="H984" s="7"/>
      <c r="I984" s="7"/>
      <c r="J984" s="7"/>
      <c r="K984" s="76"/>
      <c r="L984" s="7"/>
      <c r="M984" s="7"/>
      <c r="N984" s="7"/>
      <c r="O984" s="7"/>
      <c r="P984" s="7"/>
      <c r="Q984" s="7"/>
      <c r="R984" s="7"/>
    </row>
    <row r="985" spans="1:18" ht="15.75" customHeight="1">
      <c r="A985" s="7"/>
      <c r="B985" s="7"/>
      <c r="C985" s="7"/>
      <c r="D985" s="7"/>
      <c r="E985" s="75"/>
      <c r="F985" s="7"/>
      <c r="G985" s="7"/>
      <c r="H985" s="7"/>
      <c r="I985" s="7"/>
      <c r="J985" s="7"/>
      <c r="K985" s="76"/>
      <c r="L985" s="7"/>
      <c r="M985" s="7"/>
      <c r="N985" s="7"/>
      <c r="O985" s="7"/>
      <c r="P985" s="7"/>
      <c r="Q985" s="7"/>
      <c r="R985" s="7"/>
    </row>
    <row r="986" spans="1:18" ht="15.75" customHeight="1">
      <c r="A986" s="7"/>
      <c r="B986" s="7"/>
      <c r="C986" s="7"/>
      <c r="D986" s="7"/>
      <c r="E986" s="75"/>
      <c r="F986" s="7"/>
      <c r="G986" s="7"/>
      <c r="H986" s="7"/>
      <c r="I986" s="7"/>
      <c r="J986" s="7"/>
      <c r="K986" s="76"/>
      <c r="L986" s="7"/>
      <c r="M986" s="7"/>
      <c r="N986" s="7"/>
      <c r="O986" s="7"/>
      <c r="P986" s="7"/>
      <c r="Q986" s="7"/>
      <c r="R986" s="7"/>
    </row>
    <row r="987" spans="1:18" ht="15.75" customHeight="1">
      <c r="A987" s="7"/>
      <c r="B987" s="7"/>
      <c r="C987" s="7"/>
      <c r="D987" s="7"/>
      <c r="E987" s="75"/>
      <c r="F987" s="7"/>
      <c r="G987" s="7"/>
      <c r="H987" s="7"/>
      <c r="I987" s="7"/>
      <c r="J987" s="7"/>
      <c r="K987" s="76"/>
      <c r="L987" s="7"/>
      <c r="M987" s="7"/>
      <c r="N987" s="7"/>
      <c r="O987" s="7"/>
      <c r="P987" s="7"/>
      <c r="Q987" s="7"/>
      <c r="R987" s="7"/>
    </row>
    <row r="988" spans="1:18" ht="15.75" customHeight="1">
      <c r="A988" s="7"/>
      <c r="B988" s="7"/>
      <c r="C988" s="7"/>
      <c r="D988" s="7"/>
      <c r="E988" s="75"/>
      <c r="F988" s="7"/>
      <c r="G988" s="7"/>
      <c r="H988" s="7"/>
      <c r="I988" s="7"/>
      <c r="J988" s="7"/>
      <c r="K988" s="76"/>
      <c r="L988" s="7"/>
      <c r="M988" s="7"/>
      <c r="N988" s="7"/>
      <c r="O988" s="7"/>
      <c r="P988" s="7"/>
      <c r="Q988" s="7"/>
      <c r="R988" s="7"/>
    </row>
    <row r="989" spans="1:18" ht="15.75" customHeight="1">
      <c r="A989" s="7"/>
      <c r="B989" s="7"/>
      <c r="C989" s="7"/>
      <c r="D989" s="7"/>
      <c r="E989" s="75"/>
      <c r="F989" s="7"/>
      <c r="G989" s="7"/>
      <c r="H989" s="7"/>
      <c r="I989" s="7"/>
      <c r="J989" s="7"/>
      <c r="K989" s="76"/>
      <c r="L989" s="7"/>
      <c r="M989" s="7"/>
      <c r="N989" s="7"/>
      <c r="O989" s="7"/>
      <c r="P989" s="7"/>
      <c r="Q989" s="7"/>
      <c r="R989" s="7"/>
    </row>
    <row r="990" spans="1:18" ht="15.75" customHeight="1">
      <c r="A990" s="7"/>
      <c r="B990" s="7"/>
      <c r="C990" s="7"/>
      <c r="D990" s="7"/>
      <c r="E990" s="75"/>
      <c r="F990" s="7"/>
      <c r="G990" s="7"/>
      <c r="H990" s="7"/>
      <c r="I990" s="7"/>
      <c r="J990" s="7"/>
      <c r="K990" s="76"/>
      <c r="L990" s="7"/>
      <c r="M990" s="7"/>
      <c r="N990" s="7"/>
      <c r="O990" s="7"/>
      <c r="P990" s="7"/>
      <c r="Q990" s="7"/>
      <c r="R990" s="7"/>
    </row>
    <row r="991" spans="1:18" ht="15.75" customHeight="1">
      <c r="A991" s="7"/>
      <c r="B991" s="7"/>
      <c r="C991" s="7"/>
      <c r="D991" s="7"/>
      <c r="E991" s="75"/>
      <c r="F991" s="7"/>
      <c r="G991" s="7"/>
      <c r="H991" s="7"/>
      <c r="I991" s="7"/>
      <c r="J991" s="7"/>
      <c r="K991" s="76"/>
      <c r="L991" s="7"/>
      <c r="M991" s="7"/>
      <c r="N991" s="7"/>
      <c r="O991" s="7"/>
      <c r="P991" s="7"/>
      <c r="Q991" s="7"/>
      <c r="R991" s="7"/>
    </row>
    <row r="992" spans="1:18" ht="15.75" customHeight="1">
      <c r="A992" s="7"/>
      <c r="B992" s="7"/>
      <c r="C992" s="7"/>
      <c r="D992" s="7"/>
      <c r="E992" s="75"/>
      <c r="F992" s="7"/>
      <c r="G992" s="7"/>
      <c r="H992" s="7"/>
      <c r="I992" s="7"/>
      <c r="J992" s="7"/>
      <c r="K992" s="76"/>
      <c r="L992" s="7"/>
      <c r="M992" s="7"/>
      <c r="N992" s="7"/>
      <c r="O992" s="7"/>
      <c r="P992" s="7"/>
      <c r="Q992" s="7"/>
      <c r="R992" s="7"/>
    </row>
    <row r="993" spans="1:18" ht="15.75" customHeight="1">
      <c r="A993" s="7"/>
      <c r="B993" s="7"/>
      <c r="C993" s="7"/>
      <c r="D993" s="7"/>
      <c r="E993" s="75"/>
      <c r="F993" s="7"/>
      <c r="G993" s="7"/>
      <c r="H993" s="7"/>
      <c r="I993" s="7"/>
      <c r="J993" s="7"/>
      <c r="K993" s="76"/>
      <c r="L993" s="7"/>
      <c r="M993" s="7"/>
      <c r="N993" s="7"/>
      <c r="O993" s="7"/>
      <c r="P993" s="7"/>
      <c r="Q993" s="7"/>
      <c r="R993" s="7"/>
    </row>
    <row r="994" spans="1:18" ht="15.75" customHeight="1">
      <c r="A994" s="7"/>
      <c r="B994" s="7"/>
      <c r="C994" s="7"/>
      <c r="D994" s="7"/>
      <c r="E994" s="75"/>
      <c r="F994" s="7"/>
      <c r="G994" s="7"/>
      <c r="H994" s="7"/>
      <c r="I994" s="7"/>
      <c r="J994" s="7"/>
      <c r="K994" s="76"/>
      <c r="L994" s="7"/>
      <c r="M994" s="7"/>
      <c r="N994" s="7"/>
      <c r="O994" s="7"/>
      <c r="P994" s="7"/>
      <c r="Q994" s="7"/>
      <c r="R994" s="7"/>
    </row>
    <row r="995" spans="1:18" ht="15.75" customHeight="1">
      <c r="A995" s="7"/>
      <c r="B995" s="7"/>
      <c r="C995" s="7"/>
      <c r="D995" s="7"/>
      <c r="E995" s="75"/>
      <c r="F995" s="7"/>
      <c r="G995" s="7"/>
      <c r="H995" s="7"/>
      <c r="I995" s="7"/>
      <c r="J995" s="7"/>
      <c r="K995" s="76"/>
      <c r="L995" s="7"/>
      <c r="M995" s="7"/>
      <c r="N995" s="7"/>
      <c r="O995" s="7"/>
      <c r="P995" s="7"/>
      <c r="Q995" s="7"/>
      <c r="R995" s="7"/>
    </row>
    <row r="996" spans="1:18" ht="15.75" customHeight="1">
      <c r="A996" s="7"/>
      <c r="B996" s="7"/>
      <c r="C996" s="7"/>
      <c r="D996" s="7"/>
      <c r="E996" s="75"/>
      <c r="F996" s="7"/>
      <c r="G996" s="7"/>
      <c r="H996" s="7"/>
      <c r="I996" s="7"/>
      <c r="J996" s="7"/>
      <c r="K996" s="76"/>
      <c r="L996" s="7"/>
      <c r="M996" s="7"/>
      <c r="N996" s="7"/>
      <c r="O996" s="7"/>
      <c r="P996" s="7"/>
      <c r="Q996" s="7"/>
      <c r="R996" s="7"/>
    </row>
    <row r="997" spans="1:18" ht="15.75" customHeight="1">
      <c r="A997" s="7"/>
      <c r="B997" s="7"/>
      <c r="C997" s="7"/>
      <c r="D997" s="7"/>
      <c r="E997" s="75"/>
      <c r="F997" s="7"/>
      <c r="G997" s="7"/>
      <c r="H997" s="7"/>
      <c r="I997" s="7"/>
      <c r="J997" s="7"/>
      <c r="K997" s="76"/>
      <c r="L997" s="7"/>
      <c r="M997" s="7"/>
      <c r="N997" s="7"/>
      <c r="O997" s="7"/>
      <c r="P997" s="7"/>
      <c r="Q997" s="7"/>
      <c r="R997" s="7"/>
    </row>
    <row r="998" spans="1:18" ht="15.75" customHeight="1">
      <c r="A998" s="7"/>
      <c r="B998" s="7"/>
      <c r="C998" s="7"/>
      <c r="D998" s="7"/>
      <c r="E998" s="75"/>
      <c r="F998" s="7"/>
      <c r="G998" s="7"/>
      <c r="H998" s="7"/>
      <c r="I998" s="7"/>
      <c r="J998" s="7"/>
      <c r="K998" s="76"/>
      <c r="L998" s="7"/>
      <c r="M998" s="7"/>
      <c r="N998" s="7"/>
      <c r="O998" s="7"/>
      <c r="P998" s="7"/>
      <c r="Q998" s="7"/>
      <c r="R998" s="7"/>
    </row>
    <row r="999" spans="1:18" ht="15.75" customHeight="1">
      <c r="A999" s="7"/>
      <c r="B999" s="7"/>
      <c r="C999" s="7"/>
      <c r="D999" s="7"/>
      <c r="E999" s="75"/>
      <c r="F999" s="7"/>
      <c r="G999" s="7"/>
      <c r="H999" s="7"/>
      <c r="I999" s="7"/>
      <c r="J999" s="7"/>
      <c r="K999" s="76"/>
      <c r="L999" s="7"/>
      <c r="M999" s="7"/>
      <c r="N999" s="7"/>
      <c r="O999" s="7"/>
      <c r="P999" s="7"/>
      <c r="Q999" s="7"/>
      <c r="R999" s="7"/>
    </row>
    <row r="1000" spans="1:18" ht="15.75" customHeight="1">
      <c r="A1000" s="7"/>
      <c r="B1000" s="7"/>
      <c r="C1000" s="7"/>
      <c r="D1000" s="7"/>
      <c r="E1000" s="75"/>
      <c r="F1000" s="7"/>
      <c r="G1000" s="7"/>
      <c r="H1000" s="7"/>
      <c r="I1000" s="7"/>
      <c r="J1000" s="7"/>
      <c r="K1000" s="76"/>
      <c r="L1000" s="7"/>
      <c r="M1000" s="7"/>
      <c r="N1000" s="7"/>
      <c r="O1000" s="7"/>
      <c r="P1000" s="7"/>
      <c r="Q1000" s="7"/>
      <c r="R1000" s="7"/>
    </row>
    <row r="1001" spans="1:18" ht="15.75" customHeight="1">
      <c r="A1001" s="7"/>
      <c r="B1001" s="7"/>
      <c r="C1001" s="7"/>
      <c r="D1001" s="7"/>
      <c r="E1001" s="75"/>
      <c r="F1001" s="7"/>
      <c r="G1001" s="7"/>
      <c r="H1001" s="7"/>
      <c r="I1001" s="7"/>
      <c r="J1001" s="7"/>
      <c r="K1001" s="76"/>
      <c r="L1001" s="7"/>
      <c r="M1001" s="7"/>
      <c r="N1001" s="7"/>
      <c r="O1001" s="7"/>
      <c r="P1001" s="7"/>
      <c r="Q1001" s="7"/>
      <c r="R1001" s="7"/>
    </row>
    <row r="1002" spans="1:18" ht="15.75" customHeight="1">
      <c r="A1002" s="7"/>
      <c r="B1002" s="7"/>
      <c r="C1002" s="7"/>
      <c r="D1002" s="7"/>
      <c r="E1002" s="75"/>
      <c r="F1002" s="7"/>
      <c r="G1002" s="7"/>
      <c r="H1002" s="7"/>
      <c r="I1002" s="7"/>
      <c r="J1002" s="7"/>
      <c r="K1002" s="76"/>
      <c r="L1002" s="7"/>
      <c r="M1002" s="7"/>
      <c r="N1002" s="7"/>
      <c r="O1002" s="7"/>
      <c r="P1002" s="7"/>
      <c r="Q1002" s="7"/>
      <c r="R1002" s="7"/>
    </row>
    <row r="1003" spans="1:18" ht="15.75" customHeight="1">
      <c r="A1003" s="7"/>
      <c r="B1003" s="7"/>
      <c r="C1003" s="7"/>
      <c r="D1003" s="7"/>
      <c r="E1003" s="75"/>
      <c r="F1003" s="7"/>
      <c r="G1003" s="7"/>
      <c r="H1003" s="7"/>
      <c r="I1003" s="7"/>
      <c r="J1003" s="7"/>
      <c r="K1003" s="76"/>
      <c r="L1003" s="7"/>
      <c r="M1003" s="7"/>
      <c r="N1003" s="7"/>
      <c r="O1003" s="7"/>
      <c r="P1003" s="7"/>
      <c r="Q1003" s="7"/>
      <c r="R1003" s="7"/>
    </row>
    <row r="1004" spans="1:18" ht="15.75" customHeight="1">
      <c r="A1004" s="7"/>
      <c r="B1004" s="7"/>
      <c r="C1004" s="7"/>
      <c r="D1004" s="7"/>
      <c r="E1004" s="75"/>
      <c r="F1004" s="7"/>
      <c r="G1004" s="7"/>
      <c r="H1004" s="7"/>
      <c r="I1004" s="7"/>
      <c r="J1004" s="7"/>
      <c r="K1004" s="76"/>
      <c r="L1004" s="7"/>
      <c r="M1004" s="7"/>
      <c r="N1004" s="7"/>
      <c r="O1004" s="7"/>
      <c r="P1004" s="7"/>
      <c r="Q1004" s="7"/>
      <c r="R1004" s="7"/>
    </row>
    <row r="1005" spans="1:18" ht="15.75" customHeight="1">
      <c r="A1005" s="7"/>
      <c r="B1005" s="7"/>
      <c r="C1005" s="7"/>
      <c r="D1005" s="7"/>
      <c r="E1005" s="75"/>
      <c r="F1005" s="7"/>
      <c r="G1005" s="7"/>
      <c r="H1005" s="7"/>
      <c r="I1005" s="7"/>
      <c r="J1005" s="7"/>
      <c r="K1005" s="76"/>
      <c r="L1005" s="7"/>
      <c r="M1005" s="7"/>
      <c r="N1005" s="7"/>
      <c r="O1005" s="7"/>
      <c r="P1005" s="7"/>
      <c r="Q1005" s="7"/>
      <c r="R1005" s="7"/>
    </row>
    <row r="1006" spans="1:18" ht="15.75" customHeight="1">
      <c r="A1006" s="7"/>
      <c r="B1006" s="7"/>
      <c r="C1006" s="7"/>
      <c r="D1006" s="7"/>
      <c r="E1006" s="75"/>
      <c r="F1006" s="7"/>
      <c r="G1006" s="7"/>
      <c r="H1006" s="7"/>
      <c r="I1006" s="7"/>
      <c r="J1006" s="7"/>
      <c r="K1006" s="76"/>
      <c r="L1006" s="7"/>
      <c r="M1006" s="7"/>
      <c r="N1006" s="7"/>
      <c r="O1006" s="7"/>
      <c r="P1006" s="7"/>
      <c r="Q1006" s="7"/>
      <c r="R1006" s="7"/>
    </row>
    <row r="1007" spans="1:18" ht="15.75" customHeight="1">
      <c r="A1007" s="7"/>
      <c r="B1007" s="7"/>
      <c r="C1007" s="7"/>
      <c r="D1007" s="7"/>
      <c r="E1007" s="75"/>
      <c r="F1007" s="7"/>
      <c r="G1007" s="7"/>
      <c r="H1007" s="7"/>
      <c r="I1007" s="7"/>
      <c r="J1007" s="7"/>
      <c r="K1007" s="76"/>
      <c r="L1007" s="7"/>
      <c r="M1007" s="7"/>
      <c r="N1007" s="7"/>
      <c r="O1007" s="7"/>
      <c r="P1007" s="7"/>
      <c r="Q1007" s="7"/>
      <c r="R1007" s="7"/>
    </row>
    <row r="1008" spans="1:18" ht="15.75" customHeight="1">
      <c r="A1008" s="7"/>
      <c r="B1008" s="7"/>
      <c r="C1008" s="7"/>
      <c r="D1008" s="7"/>
      <c r="E1008" s="75"/>
      <c r="F1008" s="7"/>
      <c r="G1008" s="7"/>
      <c r="H1008" s="7"/>
      <c r="I1008" s="7"/>
      <c r="J1008" s="7"/>
      <c r="K1008" s="76"/>
      <c r="L1008" s="7"/>
      <c r="M1008" s="7"/>
      <c r="N1008" s="7"/>
      <c r="O1008" s="7"/>
      <c r="P1008" s="7"/>
      <c r="Q1008" s="7"/>
      <c r="R1008" s="7"/>
    </row>
    <row r="1009" spans="1:18" ht="15.75" customHeight="1">
      <c r="A1009" s="7"/>
      <c r="B1009" s="7"/>
      <c r="C1009" s="7"/>
      <c r="D1009" s="7"/>
      <c r="E1009" s="75"/>
      <c r="F1009" s="7"/>
      <c r="G1009" s="7"/>
      <c r="H1009" s="7"/>
      <c r="I1009" s="7"/>
      <c r="J1009" s="7"/>
      <c r="K1009" s="76"/>
      <c r="L1009" s="7"/>
      <c r="M1009" s="7"/>
      <c r="N1009" s="7"/>
      <c r="O1009" s="7"/>
      <c r="P1009" s="7"/>
      <c r="Q1009" s="7"/>
      <c r="R1009" s="7"/>
    </row>
    <row r="1010" spans="1:18" ht="15.75" customHeight="1">
      <c r="A1010" s="7"/>
      <c r="B1010" s="7"/>
      <c r="C1010" s="7"/>
      <c r="D1010" s="7"/>
      <c r="E1010" s="75"/>
      <c r="F1010" s="7"/>
      <c r="G1010" s="7"/>
      <c r="H1010" s="7"/>
      <c r="I1010" s="7"/>
      <c r="J1010" s="7"/>
      <c r="K1010" s="76"/>
      <c r="L1010" s="7"/>
      <c r="M1010" s="7"/>
      <c r="N1010" s="7"/>
      <c r="O1010" s="7"/>
      <c r="P1010" s="7"/>
      <c r="Q1010" s="7"/>
      <c r="R1010" s="7"/>
    </row>
    <row r="1011" spans="1:18" ht="15.75" customHeight="1">
      <c r="A1011" s="7"/>
      <c r="B1011" s="7"/>
      <c r="C1011" s="7"/>
      <c r="D1011" s="7"/>
      <c r="E1011" s="75"/>
      <c r="F1011" s="7"/>
      <c r="G1011" s="7"/>
      <c r="H1011" s="7"/>
      <c r="I1011" s="7"/>
      <c r="J1011" s="7"/>
      <c r="K1011" s="76"/>
      <c r="L1011" s="7"/>
      <c r="M1011" s="7"/>
      <c r="N1011" s="7"/>
      <c r="O1011" s="7"/>
      <c r="P1011" s="7"/>
      <c r="Q1011" s="7"/>
      <c r="R1011" s="7"/>
    </row>
    <row r="1012" spans="1:18" ht="15.75" customHeight="1">
      <c r="A1012" s="7"/>
      <c r="B1012" s="7"/>
      <c r="C1012" s="7"/>
      <c r="D1012" s="7"/>
      <c r="E1012" s="75"/>
      <c r="F1012" s="7"/>
      <c r="G1012" s="7"/>
      <c r="H1012" s="7"/>
      <c r="I1012" s="7"/>
      <c r="J1012" s="7"/>
      <c r="K1012" s="76"/>
      <c r="L1012" s="7"/>
      <c r="M1012" s="7"/>
      <c r="N1012" s="7"/>
      <c r="O1012" s="7"/>
      <c r="P1012" s="7"/>
      <c r="Q1012" s="7"/>
      <c r="R1012" s="7"/>
    </row>
    <row r="1013" spans="1:18" ht="15.75" customHeight="1">
      <c r="A1013" s="7"/>
      <c r="B1013" s="7"/>
      <c r="C1013" s="7"/>
      <c r="D1013" s="7"/>
      <c r="E1013" s="75"/>
      <c r="F1013" s="7"/>
      <c r="G1013" s="7"/>
      <c r="H1013" s="7"/>
      <c r="I1013" s="7"/>
      <c r="J1013" s="7"/>
      <c r="K1013" s="76"/>
      <c r="L1013" s="7"/>
      <c r="M1013" s="7"/>
      <c r="N1013" s="7"/>
      <c r="O1013" s="7"/>
      <c r="P1013" s="7"/>
      <c r="Q1013" s="7"/>
      <c r="R1013" s="7"/>
    </row>
    <row r="1014" spans="1:18" ht="15.75" customHeight="1">
      <c r="A1014" s="7"/>
      <c r="B1014" s="7"/>
      <c r="C1014" s="7"/>
      <c r="D1014" s="7"/>
      <c r="E1014" s="75"/>
      <c r="F1014" s="7"/>
      <c r="G1014" s="7"/>
      <c r="H1014" s="7"/>
      <c r="I1014" s="7"/>
      <c r="J1014" s="7"/>
      <c r="K1014" s="76"/>
      <c r="L1014" s="7"/>
      <c r="M1014" s="7"/>
      <c r="N1014" s="7"/>
      <c r="O1014" s="7"/>
      <c r="P1014" s="7"/>
      <c r="Q1014" s="7"/>
      <c r="R1014" s="7"/>
    </row>
    <row r="1015" spans="1:18" ht="15.75" customHeight="1">
      <c r="A1015" s="7"/>
      <c r="B1015" s="7"/>
      <c r="C1015" s="7"/>
      <c r="D1015" s="7"/>
      <c r="E1015" s="75"/>
      <c r="F1015" s="7"/>
      <c r="G1015" s="7"/>
      <c r="H1015" s="7"/>
      <c r="I1015" s="7"/>
      <c r="J1015" s="7"/>
      <c r="K1015" s="76"/>
      <c r="L1015" s="7"/>
      <c r="M1015" s="7"/>
      <c r="N1015" s="7"/>
      <c r="O1015" s="7"/>
      <c r="P1015" s="7"/>
      <c r="Q1015" s="7"/>
      <c r="R1015" s="7"/>
    </row>
    <row r="1016" spans="1:18" ht="15.75" customHeight="1">
      <c r="A1016" s="7"/>
      <c r="B1016" s="7"/>
      <c r="C1016" s="7"/>
      <c r="D1016" s="7"/>
      <c r="E1016" s="75"/>
      <c r="F1016" s="7"/>
      <c r="G1016" s="7"/>
      <c r="H1016" s="7"/>
      <c r="I1016" s="7"/>
      <c r="J1016" s="7"/>
      <c r="K1016" s="76"/>
      <c r="L1016" s="7"/>
      <c r="M1016" s="7"/>
      <c r="N1016" s="7"/>
      <c r="O1016" s="7"/>
      <c r="P1016" s="7"/>
      <c r="Q1016" s="7"/>
      <c r="R1016" s="7"/>
    </row>
    <row r="1017" spans="1:18" ht="15.75" customHeight="1">
      <c r="A1017" s="7"/>
      <c r="B1017" s="7"/>
      <c r="C1017" s="7"/>
      <c r="D1017" s="7"/>
      <c r="E1017" s="75"/>
      <c r="F1017" s="7"/>
      <c r="G1017" s="7"/>
      <c r="H1017" s="7"/>
      <c r="I1017" s="7"/>
      <c r="J1017" s="7"/>
      <c r="K1017" s="76"/>
      <c r="L1017" s="7"/>
      <c r="M1017" s="7"/>
      <c r="N1017" s="7"/>
      <c r="O1017" s="7"/>
      <c r="P1017" s="7"/>
      <c r="Q1017" s="7"/>
      <c r="R1017" s="7"/>
    </row>
    <row r="1018" spans="1:18" ht="15.75" customHeight="1">
      <c r="A1018" s="7"/>
      <c r="B1018" s="7"/>
      <c r="C1018" s="7"/>
      <c r="D1018" s="7"/>
      <c r="E1018" s="75"/>
      <c r="F1018" s="7"/>
      <c r="G1018" s="7"/>
      <c r="H1018" s="7"/>
      <c r="I1018" s="7"/>
      <c r="J1018" s="7"/>
      <c r="K1018" s="76"/>
      <c r="L1018" s="7"/>
      <c r="M1018" s="7"/>
      <c r="N1018" s="7"/>
      <c r="O1018" s="7"/>
      <c r="P1018" s="7"/>
      <c r="Q1018" s="7"/>
      <c r="R1018" s="7"/>
    </row>
    <row r="1019" spans="1:18" ht="15.75" customHeight="1">
      <c r="A1019" s="7"/>
      <c r="B1019" s="7"/>
      <c r="C1019" s="7"/>
      <c r="D1019" s="7"/>
      <c r="E1019" s="75"/>
      <c r="F1019" s="7"/>
      <c r="G1019" s="7"/>
      <c r="H1019" s="7"/>
      <c r="I1019" s="7"/>
      <c r="J1019" s="7"/>
      <c r="K1019" s="76"/>
      <c r="L1019" s="7"/>
      <c r="M1019" s="7"/>
      <c r="N1019" s="7"/>
      <c r="O1019" s="7"/>
      <c r="P1019" s="7"/>
      <c r="Q1019" s="7"/>
      <c r="R1019" s="7"/>
    </row>
    <row r="1020" spans="1:18" ht="15.75" customHeight="1">
      <c r="A1020" s="7"/>
      <c r="B1020" s="7"/>
      <c r="C1020" s="7"/>
      <c r="D1020" s="7"/>
      <c r="E1020" s="75"/>
      <c r="F1020" s="7"/>
      <c r="G1020" s="7"/>
      <c r="H1020" s="7"/>
      <c r="I1020" s="7"/>
      <c r="J1020" s="7"/>
      <c r="K1020" s="76"/>
      <c r="L1020" s="7"/>
      <c r="M1020" s="7"/>
      <c r="N1020" s="7"/>
      <c r="O1020" s="7"/>
      <c r="P1020" s="7"/>
      <c r="Q1020" s="7"/>
      <c r="R1020" s="7"/>
    </row>
    <row r="1021" spans="1:18" ht="15.75" customHeight="1">
      <c r="A1021" s="7"/>
      <c r="B1021" s="7"/>
      <c r="C1021" s="7"/>
      <c r="D1021" s="7"/>
      <c r="E1021" s="75"/>
      <c r="F1021" s="7"/>
      <c r="G1021" s="7"/>
      <c r="H1021" s="7"/>
      <c r="I1021" s="7"/>
      <c r="J1021" s="7"/>
      <c r="K1021" s="76"/>
      <c r="L1021" s="7"/>
      <c r="M1021" s="7"/>
      <c r="N1021" s="7"/>
      <c r="O1021" s="7"/>
      <c r="P1021" s="7"/>
      <c r="Q1021" s="7"/>
      <c r="R1021" s="7"/>
    </row>
    <row r="1022" spans="1:18" ht="15.75" customHeight="1">
      <c r="A1022" s="7"/>
      <c r="B1022" s="7"/>
      <c r="C1022" s="7"/>
      <c r="D1022" s="7"/>
      <c r="E1022" s="75"/>
      <c r="F1022" s="7"/>
      <c r="G1022" s="7"/>
      <c r="H1022" s="7"/>
      <c r="I1022" s="7"/>
      <c r="J1022" s="7"/>
      <c r="K1022" s="76"/>
      <c r="L1022" s="7"/>
      <c r="M1022" s="7"/>
      <c r="N1022" s="7"/>
      <c r="O1022" s="7"/>
      <c r="P1022" s="7"/>
      <c r="Q1022" s="7"/>
      <c r="R1022" s="7"/>
    </row>
    <row r="1023" spans="1:18" ht="15.75" customHeight="1">
      <c r="A1023" s="7"/>
      <c r="B1023" s="7"/>
      <c r="C1023" s="7"/>
      <c r="D1023" s="7"/>
      <c r="E1023" s="75"/>
      <c r="F1023" s="7"/>
      <c r="G1023" s="7"/>
      <c r="H1023" s="7"/>
      <c r="I1023" s="7"/>
      <c r="J1023" s="7"/>
      <c r="K1023" s="76"/>
      <c r="L1023" s="7"/>
      <c r="M1023" s="7"/>
      <c r="N1023" s="7"/>
      <c r="O1023" s="7"/>
      <c r="P1023" s="7"/>
      <c r="Q1023" s="7"/>
      <c r="R1023" s="7"/>
    </row>
    <row r="1024" spans="1:18" ht="15.75" customHeight="1">
      <c r="A1024" s="7"/>
      <c r="B1024" s="7"/>
      <c r="C1024" s="7"/>
      <c r="D1024" s="7"/>
      <c r="E1024" s="75"/>
      <c r="F1024" s="7"/>
      <c r="G1024" s="7"/>
      <c r="H1024" s="7"/>
      <c r="I1024" s="7"/>
      <c r="J1024" s="7"/>
      <c r="K1024" s="76"/>
      <c r="L1024" s="7"/>
      <c r="M1024" s="7"/>
      <c r="N1024" s="7"/>
      <c r="O1024" s="7"/>
      <c r="P1024" s="7"/>
      <c r="Q1024" s="7"/>
      <c r="R1024" s="7"/>
    </row>
    <row r="1025" spans="1:18" ht="15.75" customHeight="1">
      <c r="A1025" s="7"/>
      <c r="B1025" s="7"/>
      <c r="C1025" s="7"/>
      <c r="D1025" s="7"/>
      <c r="E1025" s="75"/>
      <c r="F1025" s="7"/>
      <c r="G1025" s="7"/>
      <c r="H1025" s="7"/>
      <c r="I1025" s="7"/>
      <c r="J1025" s="7"/>
      <c r="K1025" s="76"/>
      <c r="L1025" s="7"/>
      <c r="M1025" s="7"/>
      <c r="N1025" s="7"/>
      <c r="O1025" s="7"/>
      <c r="P1025" s="7"/>
      <c r="Q1025" s="7"/>
      <c r="R1025" s="7"/>
    </row>
    <row r="1026" spans="1:18" ht="15.75" customHeight="1">
      <c r="A1026" s="7"/>
      <c r="B1026" s="7"/>
      <c r="C1026" s="7"/>
      <c r="D1026" s="7"/>
      <c r="E1026" s="75"/>
      <c r="F1026" s="7"/>
      <c r="G1026" s="7"/>
      <c r="H1026" s="7"/>
      <c r="I1026" s="7"/>
      <c r="J1026" s="7"/>
      <c r="K1026" s="76"/>
      <c r="L1026" s="7"/>
      <c r="M1026" s="7"/>
      <c r="N1026" s="7"/>
      <c r="O1026" s="7"/>
      <c r="P1026" s="7"/>
      <c r="Q1026" s="7"/>
      <c r="R1026" s="7"/>
    </row>
    <row r="1027" spans="1:18" ht="15.75" customHeight="1">
      <c r="A1027" s="7"/>
      <c r="B1027" s="7"/>
      <c r="C1027" s="7"/>
      <c r="D1027" s="7"/>
      <c r="E1027" s="75"/>
      <c r="F1027" s="7"/>
      <c r="G1027" s="7"/>
      <c r="H1027" s="7"/>
      <c r="I1027" s="7"/>
      <c r="J1027" s="7"/>
      <c r="K1027" s="76"/>
      <c r="L1027" s="7"/>
      <c r="M1027" s="7"/>
      <c r="N1027" s="7"/>
      <c r="O1027" s="7"/>
      <c r="P1027" s="7"/>
      <c r="Q1027" s="7"/>
      <c r="R1027" s="7"/>
    </row>
    <row r="1028" spans="1:18" ht="15.75" customHeight="1">
      <c r="A1028" s="7"/>
      <c r="B1028" s="7"/>
      <c r="C1028" s="7"/>
      <c r="D1028" s="7"/>
      <c r="E1028" s="75"/>
      <c r="F1028" s="7"/>
      <c r="G1028" s="7"/>
      <c r="H1028" s="7"/>
      <c r="I1028" s="7"/>
      <c r="J1028" s="7"/>
      <c r="K1028" s="76"/>
      <c r="L1028" s="7"/>
      <c r="M1028" s="7"/>
      <c r="N1028" s="7"/>
      <c r="O1028" s="7"/>
      <c r="P1028" s="7"/>
      <c r="Q1028" s="7"/>
      <c r="R1028" s="7"/>
    </row>
    <row r="1029" spans="1:18" ht="15.75" customHeight="1">
      <c r="A1029" s="7"/>
      <c r="B1029" s="7"/>
      <c r="C1029" s="7"/>
      <c r="D1029" s="7"/>
      <c r="E1029" s="75"/>
      <c r="F1029" s="7"/>
      <c r="G1029" s="7"/>
      <c r="H1029" s="7"/>
      <c r="I1029" s="7"/>
      <c r="J1029" s="7"/>
      <c r="K1029" s="76"/>
      <c r="L1029" s="7"/>
      <c r="M1029" s="7"/>
      <c r="N1029" s="7"/>
      <c r="O1029" s="7"/>
      <c r="P1029" s="7"/>
      <c r="Q1029" s="7"/>
      <c r="R1029" s="7"/>
    </row>
    <row r="1030" spans="1:18" ht="15.75" customHeight="1">
      <c r="A1030" s="7"/>
      <c r="B1030" s="7"/>
      <c r="C1030" s="7"/>
      <c r="D1030" s="7"/>
      <c r="E1030" s="75"/>
      <c r="F1030" s="7"/>
      <c r="G1030" s="7"/>
      <c r="H1030" s="7"/>
      <c r="I1030" s="7"/>
      <c r="J1030" s="7"/>
      <c r="K1030" s="76"/>
      <c r="L1030" s="7"/>
      <c r="M1030" s="7"/>
      <c r="N1030" s="7"/>
      <c r="O1030" s="7"/>
      <c r="P1030" s="7"/>
      <c r="Q1030" s="7"/>
      <c r="R1030" s="7"/>
    </row>
    <row r="1031" spans="1:18" ht="15.75" customHeight="1">
      <c r="A1031" s="7"/>
      <c r="B1031" s="7"/>
      <c r="C1031" s="7"/>
      <c r="D1031" s="7"/>
      <c r="E1031" s="75"/>
      <c r="F1031" s="7"/>
      <c r="G1031" s="7"/>
      <c r="H1031" s="7"/>
      <c r="I1031" s="7"/>
      <c r="J1031" s="7"/>
      <c r="K1031" s="76"/>
      <c r="L1031" s="7"/>
      <c r="M1031" s="7"/>
      <c r="N1031" s="7"/>
      <c r="O1031" s="7"/>
      <c r="P1031" s="7"/>
      <c r="Q1031" s="7"/>
      <c r="R1031" s="7"/>
    </row>
    <row r="1032" spans="1:18" ht="15.75" customHeight="1">
      <c r="A1032" s="7"/>
      <c r="B1032" s="7"/>
      <c r="C1032" s="7"/>
      <c r="D1032" s="7"/>
      <c r="E1032" s="75"/>
      <c r="F1032" s="7"/>
      <c r="G1032" s="7"/>
      <c r="H1032" s="7"/>
      <c r="I1032" s="7"/>
      <c r="J1032" s="7"/>
      <c r="K1032" s="76"/>
      <c r="L1032" s="7"/>
      <c r="M1032" s="7"/>
      <c r="N1032" s="7"/>
      <c r="O1032" s="7"/>
      <c r="P1032" s="7"/>
      <c r="Q1032" s="7"/>
      <c r="R1032" s="7"/>
    </row>
    <row r="1033" spans="1:18" ht="15.75" customHeight="1">
      <c r="A1033" s="7"/>
      <c r="B1033" s="7"/>
      <c r="C1033" s="7"/>
      <c r="D1033" s="7"/>
      <c r="E1033" s="75"/>
      <c r="F1033" s="7"/>
      <c r="G1033" s="7"/>
      <c r="H1033" s="7"/>
      <c r="I1033" s="7"/>
      <c r="J1033" s="7"/>
      <c r="K1033" s="76"/>
      <c r="L1033" s="7"/>
      <c r="M1033" s="7"/>
      <c r="N1033" s="7"/>
      <c r="O1033" s="7"/>
      <c r="P1033" s="7"/>
      <c r="Q1033" s="7"/>
      <c r="R1033" s="7"/>
    </row>
    <row r="1034" spans="1:18" ht="15.75" customHeight="1">
      <c r="A1034" s="7"/>
      <c r="B1034" s="7"/>
      <c r="C1034" s="7"/>
      <c r="D1034" s="7"/>
      <c r="E1034" s="75"/>
      <c r="F1034" s="7"/>
      <c r="G1034" s="7"/>
      <c r="H1034" s="7"/>
      <c r="I1034" s="7"/>
      <c r="J1034" s="7"/>
      <c r="K1034" s="76"/>
      <c r="L1034" s="7"/>
      <c r="M1034" s="7"/>
      <c r="N1034" s="7"/>
      <c r="O1034" s="7"/>
      <c r="P1034" s="7"/>
      <c r="Q1034" s="7"/>
      <c r="R1034" s="7"/>
    </row>
    <row r="1035" spans="1:18" ht="15.75" customHeight="1">
      <c r="A1035" s="7"/>
      <c r="B1035" s="7"/>
      <c r="C1035" s="7"/>
      <c r="D1035" s="7"/>
      <c r="E1035" s="75"/>
      <c r="F1035" s="7"/>
      <c r="G1035" s="7"/>
      <c r="H1035" s="7"/>
      <c r="I1035" s="7"/>
      <c r="J1035" s="7"/>
      <c r="K1035" s="76"/>
      <c r="L1035" s="7"/>
      <c r="M1035" s="7"/>
      <c r="N1035" s="7"/>
      <c r="O1035" s="7"/>
      <c r="P1035" s="7"/>
      <c r="Q1035" s="7"/>
      <c r="R1035" s="7"/>
    </row>
    <row r="1036" spans="1:18" ht="15.75" customHeight="1">
      <c r="A1036" s="7"/>
      <c r="B1036" s="7"/>
      <c r="C1036" s="7"/>
      <c r="D1036" s="7"/>
      <c r="E1036" s="75"/>
      <c r="F1036" s="7"/>
      <c r="G1036" s="7"/>
      <c r="H1036" s="7"/>
      <c r="I1036" s="7"/>
      <c r="J1036" s="7"/>
      <c r="K1036" s="76"/>
      <c r="L1036" s="7"/>
      <c r="M1036" s="7"/>
      <c r="N1036" s="7"/>
      <c r="O1036" s="7"/>
      <c r="P1036" s="7"/>
      <c r="Q1036" s="7"/>
      <c r="R1036" s="7"/>
    </row>
    <row r="1037" spans="1:18" ht="15.75" customHeight="1">
      <c r="A1037" s="7"/>
      <c r="B1037" s="7"/>
      <c r="C1037" s="7"/>
      <c r="D1037" s="7"/>
      <c r="E1037" s="75"/>
      <c r="F1037" s="7"/>
      <c r="G1037" s="7"/>
      <c r="H1037" s="7"/>
      <c r="I1037" s="7"/>
      <c r="J1037" s="7"/>
      <c r="K1037" s="76"/>
      <c r="L1037" s="7"/>
      <c r="M1037" s="7"/>
      <c r="N1037" s="7"/>
      <c r="O1037" s="7"/>
      <c r="P1037" s="7"/>
      <c r="Q1037" s="7"/>
      <c r="R1037" s="7"/>
    </row>
    <row r="1038" spans="1:18" ht="15.75" customHeight="1">
      <c r="A1038" s="7"/>
      <c r="B1038" s="7"/>
      <c r="C1038" s="7"/>
      <c r="D1038" s="7"/>
      <c r="E1038" s="75"/>
      <c r="F1038" s="7"/>
      <c r="G1038" s="7"/>
      <c r="H1038" s="7"/>
      <c r="I1038" s="7"/>
      <c r="J1038" s="7"/>
      <c r="K1038" s="76"/>
      <c r="L1038" s="7"/>
      <c r="M1038" s="7"/>
      <c r="N1038" s="7"/>
      <c r="O1038" s="7"/>
      <c r="P1038" s="7"/>
      <c r="Q1038" s="7"/>
      <c r="R1038" s="7"/>
    </row>
    <row r="1039" spans="1:18" ht="15.75" customHeight="1">
      <c r="A1039" s="7"/>
      <c r="B1039" s="7"/>
      <c r="C1039" s="7"/>
      <c r="D1039" s="7"/>
      <c r="E1039" s="75"/>
      <c r="F1039" s="7"/>
      <c r="G1039" s="7"/>
      <c r="H1039" s="7"/>
      <c r="I1039" s="7"/>
      <c r="J1039" s="7"/>
      <c r="K1039" s="76"/>
      <c r="L1039" s="7"/>
      <c r="M1039" s="7"/>
      <c r="N1039" s="7"/>
      <c r="O1039" s="7"/>
      <c r="P1039" s="7"/>
      <c r="Q1039" s="7"/>
      <c r="R1039" s="7"/>
    </row>
    <row r="1040" spans="1:18" ht="15.75" customHeight="1">
      <c r="A1040" s="7"/>
      <c r="B1040" s="7"/>
      <c r="C1040" s="7"/>
      <c r="D1040" s="7"/>
      <c r="E1040" s="75"/>
      <c r="F1040" s="7"/>
      <c r="G1040" s="7"/>
      <c r="H1040" s="7"/>
      <c r="I1040" s="7"/>
      <c r="J1040" s="7"/>
      <c r="K1040" s="76"/>
      <c r="L1040" s="7"/>
      <c r="M1040" s="7"/>
      <c r="N1040" s="7"/>
      <c r="O1040" s="7"/>
      <c r="P1040" s="7"/>
      <c r="Q1040" s="7"/>
      <c r="R1040" s="7"/>
    </row>
    <row r="1041" spans="1:18" ht="15.75" customHeight="1">
      <c r="A1041" s="7"/>
      <c r="B1041" s="7"/>
      <c r="C1041" s="7"/>
      <c r="D1041" s="7"/>
      <c r="E1041" s="75"/>
      <c r="F1041" s="7"/>
      <c r="G1041" s="7"/>
      <c r="H1041" s="7"/>
      <c r="I1041" s="7"/>
      <c r="J1041" s="7"/>
      <c r="K1041" s="76"/>
      <c r="L1041" s="7"/>
      <c r="M1041" s="7"/>
      <c r="N1041" s="7"/>
      <c r="O1041" s="7"/>
      <c r="P1041" s="7"/>
      <c r="Q1041" s="7"/>
      <c r="R1041" s="7"/>
    </row>
    <row r="1042" spans="1:18" ht="15.75" customHeight="1">
      <c r="A1042" s="7"/>
      <c r="B1042" s="7"/>
      <c r="C1042" s="7"/>
      <c r="D1042" s="7"/>
      <c r="E1042" s="75"/>
      <c r="F1042" s="7"/>
      <c r="G1042" s="7"/>
      <c r="H1042" s="7"/>
      <c r="I1042" s="7"/>
      <c r="J1042" s="7"/>
      <c r="K1042" s="76"/>
      <c r="L1042" s="7"/>
      <c r="M1042" s="7"/>
      <c r="N1042" s="7"/>
      <c r="O1042" s="7"/>
      <c r="P1042" s="7"/>
      <c r="Q1042" s="7"/>
      <c r="R1042" s="7"/>
    </row>
    <row r="1043" spans="1:18" ht="15.75" customHeight="1">
      <c r="A1043" s="7"/>
      <c r="B1043" s="7"/>
      <c r="C1043" s="7"/>
      <c r="D1043" s="7"/>
      <c r="E1043" s="75"/>
      <c r="F1043" s="7"/>
      <c r="G1043" s="7"/>
      <c r="H1043" s="7"/>
      <c r="I1043" s="7"/>
      <c r="J1043" s="7"/>
      <c r="K1043" s="76"/>
      <c r="L1043" s="7"/>
      <c r="M1043" s="7"/>
      <c r="N1043" s="7"/>
      <c r="O1043" s="7"/>
      <c r="P1043" s="7"/>
      <c r="Q1043" s="7"/>
      <c r="R1043" s="7"/>
    </row>
    <row r="1044" spans="1:18" ht="15.75" customHeight="1">
      <c r="A1044" s="7"/>
      <c r="B1044" s="7"/>
      <c r="C1044" s="7"/>
      <c r="D1044" s="7"/>
      <c r="E1044" s="75"/>
      <c r="F1044" s="7"/>
      <c r="G1044" s="7"/>
      <c r="H1044" s="7"/>
      <c r="I1044" s="7"/>
      <c r="J1044" s="7"/>
      <c r="K1044" s="76"/>
      <c r="L1044" s="7"/>
      <c r="M1044" s="7"/>
      <c r="N1044" s="7"/>
      <c r="O1044" s="7"/>
      <c r="P1044" s="7"/>
      <c r="Q1044" s="7"/>
      <c r="R1044" s="7"/>
    </row>
    <row r="1045" spans="1:18" ht="15.75" customHeight="1">
      <c r="A1045" s="7"/>
      <c r="B1045" s="7"/>
      <c r="C1045" s="7"/>
      <c r="D1045" s="7"/>
      <c r="E1045" s="75"/>
      <c r="F1045" s="7"/>
      <c r="G1045" s="7"/>
      <c r="H1045" s="7"/>
      <c r="I1045" s="7"/>
      <c r="J1045" s="7"/>
      <c r="K1045" s="76"/>
      <c r="L1045" s="7"/>
      <c r="M1045" s="7"/>
      <c r="N1045" s="7"/>
      <c r="O1045" s="7"/>
      <c r="P1045" s="7"/>
      <c r="Q1045" s="7"/>
      <c r="R1045" s="7"/>
    </row>
    <row r="1046" spans="1:18" ht="15.75" customHeight="1">
      <c r="A1046" s="7"/>
      <c r="B1046" s="7"/>
      <c r="C1046" s="7"/>
      <c r="D1046" s="7"/>
      <c r="E1046" s="75"/>
      <c r="F1046" s="7"/>
      <c r="G1046" s="7"/>
      <c r="H1046" s="7"/>
      <c r="I1046" s="7"/>
      <c r="J1046" s="7"/>
      <c r="K1046" s="76"/>
      <c r="L1046" s="7"/>
      <c r="M1046" s="7"/>
      <c r="N1046" s="7"/>
      <c r="O1046" s="7"/>
      <c r="P1046" s="7"/>
      <c r="Q1046" s="7"/>
      <c r="R1046" s="7"/>
    </row>
    <row r="1047" spans="1:18" ht="15.75" customHeight="1">
      <c r="A1047" s="7"/>
      <c r="B1047" s="7"/>
      <c r="C1047" s="7"/>
      <c r="D1047" s="7"/>
      <c r="E1047" s="75"/>
      <c r="F1047" s="7"/>
      <c r="G1047" s="7"/>
      <c r="H1047" s="7"/>
      <c r="I1047" s="7"/>
      <c r="J1047" s="7"/>
      <c r="K1047" s="76"/>
      <c r="L1047" s="7"/>
      <c r="M1047" s="7"/>
      <c r="N1047" s="7"/>
      <c r="O1047" s="7"/>
      <c r="P1047" s="7"/>
      <c r="Q1047" s="7"/>
      <c r="R1047" s="7"/>
    </row>
    <row r="1048" spans="1:18" ht="15.75" customHeight="1">
      <c r="A1048" s="7"/>
      <c r="B1048" s="7"/>
      <c r="C1048" s="7"/>
      <c r="D1048" s="7"/>
      <c r="E1048" s="75"/>
      <c r="F1048" s="7"/>
      <c r="G1048" s="7"/>
      <c r="H1048" s="7"/>
      <c r="I1048" s="7"/>
      <c r="J1048" s="7"/>
      <c r="K1048" s="76"/>
      <c r="L1048" s="7"/>
      <c r="M1048" s="7"/>
      <c r="N1048" s="7"/>
      <c r="O1048" s="7"/>
      <c r="P1048" s="7"/>
      <c r="Q1048" s="7"/>
      <c r="R1048" s="7"/>
    </row>
    <row r="1049" spans="1:18" ht="15.75" customHeight="1">
      <c r="A1049" s="7"/>
      <c r="B1049" s="7"/>
      <c r="C1049" s="7"/>
      <c r="D1049" s="7"/>
      <c r="E1049" s="75"/>
      <c r="F1049" s="7"/>
      <c r="G1049" s="7"/>
      <c r="H1049" s="7"/>
      <c r="I1049" s="7"/>
      <c r="J1049" s="7"/>
      <c r="K1049" s="76"/>
      <c r="L1049" s="7"/>
      <c r="M1049" s="7"/>
      <c r="N1049" s="7"/>
      <c r="O1049" s="7"/>
      <c r="P1049" s="7"/>
      <c r="Q1049" s="7"/>
      <c r="R1049" s="7"/>
    </row>
    <row r="1050" spans="1:18" ht="15.75" customHeight="1">
      <c r="A1050" s="7"/>
      <c r="B1050" s="7"/>
      <c r="C1050" s="7"/>
      <c r="D1050" s="7"/>
      <c r="E1050" s="75"/>
      <c r="F1050" s="7"/>
      <c r="G1050" s="7"/>
      <c r="H1050" s="7"/>
      <c r="I1050" s="7"/>
      <c r="J1050" s="7"/>
      <c r="K1050" s="76"/>
      <c r="L1050" s="7"/>
      <c r="M1050" s="7"/>
      <c r="N1050" s="7"/>
      <c r="O1050" s="7"/>
      <c r="P1050" s="7"/>
      <c r="Q1050" s="7"/>
      <c r="R1050" s="7"/>
    </row>
    <row r="1051" spans="1:18" ht="15.75" customHeight="1">
      <c r="A1051" s="7"/>
      <c r="B1051" s="7"/>
      <c r="C1051" s="7"/>
      <c r="D1051" s="7"/>
      <c r="E1051" s="75"/>
      <c r="F1051" s="7"/>
      <c r="G1051" s="7"/>
      <c r="H1051" s="7"/>
      <c r="I1051" s="7"/>
      <c r="J1051" s="7"/>
      <c r="K1051" s="76"/>
      <c r="L1051" s="7"/>
      <c r="M1051" s="7"/>
      <c r="N1051" s="7"/>
      <c r="O1051" s="7"/>
      <c r="P1051" s="7"/>
      <c r="Q1051" s="7"/>
      <c r="R1051" s="7"/>
    </row>
    <row r="1052" spans="1:18" ht="15.75" customHeight="1">
      <c r="A1052" s="7"/>
      <c r="B1052" s="7"/>
      <c r="C1052" s="7"/>
      <c r="D1052" s="7"/>
      <c r="E1052" s="75"/>
      <c r="F1052" s="7"/>
      <c r="G1052" s="7"/>
      <c r="H1052" s="7"/>
      <c r="I1052" s="7"/>
      <c r="J1052" s="7"/>
      <c r="K1052" s="76"/>
      <c r="L1052" s="7"/>
      <c r="M1052" s="7"/>
      <c r="N1052" s="7"/>
      <c r="O1052" s="7"/>
      <c r="P1052" s="7"/>
      <c r="Q1052" s="7"/>
      <c r="R1052" s="7"/>
    </row>
    <row r="1053" spans="1:18" ht="15.75" customHeight="1">
      <c r="A1053" s="7"/>
      <c r="B1053" s="7"/>
      <c r="C1053" s="7"/>
      <c r="D1053" s="7"/>
      <c r="E1053" s="75"/>
      <c r="F1053" s="7"/>
      <c r="G1053" s="7"/>
      <c r="H1053" s="7"/>
      <c r="I1053" s="7"/>
      <c r="J1053" s="7"/>
      <c r="K1053" s="76"/>
      <c r="L1053" s="7"/>
      <c r="M1053" s="7"/>
      <c r="N1053" s="7"/>
      <c r="O1053" s="7"/>
      <c r="P1053" s="7"/>
      <c r="Q1053" s="7"/>
      <c r="R1053" s="7"/>
    </row>
    <row r="1054" spans="1:18" ht="15.75" customHeight="1">
      <c r="A1054" s="7"/>
      <c r="B1054" s="7"/>
      <c r="C1054" s="7"/>
      <c r="D1054" s="7"/>
      <c r="E1054" s="75"/>
      <c r="F1054" s="7"/>
      <c r="G1054" s="7"/>
      <c r="H1054" s="7"/>
      <c r="I1054" s="7"/>
      <c r="J1054" s="7"/>
      <c r="K1054" s="76"/>
      <c r="L1054" s="7"/>
      <c r="M1054" s="7"/>
      <c r="N1054" s="7"/>
      <c r="O1054" s="7"/>
      <c r="P1054" s="7"/>
      <c r="Q1054" s="7"/>
      <c r="R1054" s="7"/>
    </row>
    <row r="1055" spans="1:18" ht="15.75" customHeight="1">
      <c r="A1055" s="7"/>
      <c r="B1055" s="7"/>
      <c r="C1055" s="7"/>
      <c r="D1055" s="7"/>
      <c r="E1055" s="75"/>
      <c r="F1055" s="7"/>
      <c r="G1055" s="7"/>
      <c r="H1055" s="7"/>
      <c r="I1055" s="7"/>
      <c r="J1055" s="7"/>
      <c r="K1055" s="76"/>
      <c r="L1055" s="7"/>
      <c r="M1055" s="7"/>
      <c r="N1055" s="7"/>
      <c r="O1055" s="7"/>
      <c r="P1055" s="7"/>
      <c r="Q1055" s="7"/>
      <c r="R1055" s="7"/>
    </row>
    <row r="1056" spans="1:18" ht="15.75" customHeight="1">
      <c r="A1056" s="7"/>
      <c r="B1056" s="7"/>
      <c r="C1056" s="7"/>
      <c r="D1056" s="7"/>
      <c r="E1056" s="75"/>
      <c r="F1056" s="7"/>
      <c r="G1056" s="7"/>
      <c r="H1056" s="7"/>
      <c r="I1056" s="7"/>
      <c r="J1056" s="7"/>
      <c r="K1056" s="76"/>
      <c r="L1056" s="7"/>
      <c r="M1056" s="7"/>
      <c r="N1056" s="7"/>
      <c r="O1056" s="7"/>
      <c r="P1056" s="7"/>
      <c r="Q1056" s="7"/>
      <c r="R1056" s="7"/>
    </row>
    <row r="1057" spans="1:18" ht="15.75" customHeight="1">
      <c r="A1057" s="7"/>
      <c r="B1057" s="7"/>
      <c r="C1057" s="7"/>
      <c r="D1057" s="7"/>
      <c r="E1057" s="75"/>
      <c r="F1057" s="7"/>
      <c r="G1057" s="7"/>
      <c r="H1057" s="7"/>
      <c r="I1057" s="7"/>
      <c r="J1057" s="7"/>
      <c r="K1057" s="76"/>
      <c r="L1057" s="7"/>
      <c r="M1057" s="7"/>
      <c r="N1057" s="7"/>
      <c r="O1057" s="7"/>
      <c r="P1057" s="7"/>
      <c r="Q1057" s="7"/>
      <c r="R1057" s="7"/>
    </row>
    <row r="1058" spans="1:18" ht="15.75" customHeight="1">
      <c r="A1058" s="7"/>
      <c r="B1058" s="7"/>
      <c r="C1058" s="7"/>
      <c r="D1058" s="7"/>
      <c r="E1058" s="75"/>
      <c r="F1058" s="7"/>
      <c r="G1058" s="7"/>
      <c r="H1058" s="7"/>
      <c r="I1058" s="7"/>
      <c r="J1058" s="7"/>
      <c r="K1058" s="76"/>
      <c r="L1058" s="7"/>
      <c r="M1058" s="7"/>
      <c r="N1058" s="7"/>
      <c r="O1058" s="7"/>
      <c r="P1058" s="7"/>
      <c r="Q1058" s="7"/>
      <c r="R1058" s="7"/>
    </row>
    <row r="1059" spans="1:18" ht="15.75" customHeight="1">
      <c r="A1059" s="7"/>
      <c r="B1059" s="7"/>
      <c r="C1059" s="7"/>
      <c r="D1059" s="7"/>
      <c r="E1059" s="75"/>
      <c r="F1059" s="7"/>
      <c r="G1059" s="7"/>
      <c r="H1059" s="7"/>
      <c r="I1059" s="7"/>
      <c r="J1059" s="7"/>
      <c r="K1059" s="76"/>
      <c r="L1059" s="7"/>
      <c r="M1059" s="7"/>
      <c r="N1059" s="7"/>
      <c r="O1059" s="7"/>
      <c r="P1059" s="7"/>
      <c r="Q1059" s="7"/>
      <c r="R1059" s="7"/>
    </row>
    <row r="1060" spans="1:18" ht="15.75" customHeight="1">
      <c r="A1060" s="7"/>
      <c r="B1060" s="7"/>
      <c r="C1060" s="7"/>
      <c r="D1060" s="7"/>
      <c r="E1060" s="75"/>
      <c r="F1060" s="7"/>
      <c r="G1060" s="7"/>
      <c r="H1060" s="7"/>
      <c r="I1060" s="7"/>
      <c r="J1060" s="7"/>
      <c r="K1060" s="76"/>
      <c r="L1060" s="7"/>
      <c r="M1060" s="7"/>
      <c r="N1060" s="7"/>
      <c r="O1060" s="7"/>
      <c r="P1060" s="7"/>
      <c r="Q1060" s="7"/>
      <c r="R1060" s="7"/>
    </row>
    <row r="1061" spans="1:18" ht="15.75" customHeight="1">
      <c r="A1061" s="7"/>
      <c r="B1061" s="7"/>
      <c r="C1061" s="7"/>
      <c r="D1061" s="7"/>
      <c r="E1061" s="75"/>
      <c r="F1061" s="7"/>
      <c r="G1061" s="7"/>
      <c r="H1061" s="7"/>
      <c r="I1061" s="7"/>
      <c r="J1061" s="7"/>
      <c r="K1061" s="76"/>
      <c r="L1061" s="7"/>
      <c r="M1061" s="7"/>
      <c r="N1061" s="7"/>
      <c r="O1061" s="7"/>
      <c r="P1061" s="7"/>
      <c r="Q1061" s="7"/>
      <c r="R1061" s="7"/>
    </row>
    <row r="1062" spans="1:18" ht="15.75" customHeight="1">
      <c r="A1062" s="7"/>
      <c r="B1062" s="7"/>
      <c r="C1062" s="7"/>
      <c r="D1062" s="7"/>
      <c r="E1062" s="75"/>
      <c r="F1062" s="7"/>
      <c r="G1062" s="7"/>
      <c r="H1062" s="7"/>
      <c r="I1062" s="7"/>
      <c r="J1062" s="7"/>
      <c r="K1062" s="76"/>
      <c r="L1062" s="7"/>
      <c r="M1062" s="7"/>
      <c r="N1062" s="7"/>
      <c r="O1062" s="7"/>
      <c r="P1062" s="7"/>
      <c r="Q1062" s="7"/>
      <c r="R1062" s="7"/>
    </row>
    <row r="1063" spans="1:18" ht="15.75" customHeight="1">
      <c r="A1063" s="7"/>
      <c r="B1063" s="7"/>
      <c r="C1063" s="7"/>
      <c r="D1063" s="7"/>
      <c r="E1063" s="75"/>
      <c r="F1063" s="7"/>
      <c r="G1063" s="7"/>
      <c r="H1063" s="7"/>
      <c r="I1063" s="7"/>
      <c r="J1063" s="7"/>
      <c r="K1063" s="76"/>
      <c r="L1063" s="7"/>
      <c r="M1063" s="7"/>
      <c r="N1063" s="7"/>
      <c r="O1063" s="7"/>
      <c r="P1063" s="7"/>
      <c r="Q1063" s="7"/>
      <c r="R1063" s="7"/>
    </row>
    <row r="1064" spans="1:18" ht="15.75" customHeight="1">
      <c r="A1064" s="7"/>
      <c r="B1064" s="7"/>
      <c r="C1064" s="7"/>
      <c r="D1064" s="7"/>
      <c r="E1064" s="75"/>
      <c r="F1064" s="7"/>
      <c r="G1064" s="7"/>
      <c r="H1064" s="7"/>
      <c r="I1064" s="7"/>
      <c r="J1064" s="7"/>
      <c r="K1064" s="76"/>
      <c r="L1064" s="7"/>
      <c r="M1064" s="7"/>
      <c r="N1064" s="7"/>
      <c r="O1064" s="7"/>
      <c r="P1064" s="7"/>
      <c r="Q1064" s="7"/>
      <c r="R1064" s="7"/>
    </row>
    <row r="1065" spans="1:18" ht="15.75" customHeight="1">
      <c r="A1065" s="7"/>
      <c r="B1065" s="7"/>
      <c r="C1065" s="7"/>
      <c r="D1065" s="7"/>
      <c r="E1065" s="75"/>
      <c r="F1065" s="7"/>
      <c r="G1065" s="7"/>
      <c r="H1065" s="7"/>
      <c r="I1065" s="7"/>
      <c r="J1065" s="7"/>
      <c r="K1065" s="76"/>
      <c r="L1065" s="7"/>
      <c r="M1065" s="7"/>
      <c r="N1065" s="7"/>
      <c r="O1065" s="7"/>
      <c r="P1065" s="7"/>
      <c r="Q1065" s="7"/>
      <c r="R1065" s="7"/>
    </row>
    <row r="1066" spans="1:18" ht="15.75" customHeight="1">
      <c r="A1066" s="7"/>
      <c r="B1066" s="7"/>
      <c r="C1066" s="7"/>
      <c r="D1066" s="7"/>
      <c r="E1066" s="75"/>
      <c r="F1066" s="7"/>
      <c r="G1066" s="7"/>
      <c r="H1066" s="7"/>
      <c r="I1066" s="7"/>
      <c r="J1066" s="7"/>
      <c r="K1066" s="76"/>
      <c r="L1066" s="7"/>
      <c r="M1066" s="7"/>
      <c r="N1066" s="7"/>
      <c r="O1066" s="7"/>
      <c r="P1066" s="7"/>
      <c r="Q1066" s="7"/>
      <c r="R1066" s="7"/>
    </row>
    <row r="1067" spans="1:18" ht="15.75" customHeight="1">
      <c r="A1067" s="7"/>
      <c r="B1067" s="7"/>
      <c r="C1067" s="7"/>
      <c r="D1067" s="7"/>
      <c r="E1067" s="75"/>
      <c r="F1067" s="7"/>
      <c r="G1067" s="7"/>
      <c r="H1067" s="7"/>
      <c r="I1067" s="7"/>
      <c r="J1067" s="7"/>
      <c r="K1067" s="76"/>
      <c r="L1067" s="7"/>
      <c r="M1067" s="7"/>
      <c r="N1067" s="7"/>
      <c r="O1067" s="7"/>
      <c r="P1067" s="7"/>
      <c r="Q1067" s="7"/>
      <c r="R1067" s="7"/>
    </row>
    <row r="1068" spans="1:18" ht="15.75" customHeight="1">
      <c r="A1068" s="7"/>
      <c r="B1068" s="7"/>
      <c r="C1068" s="7"/>
      <c r="D1068" s="7"/>
      <c r="E1068" s="75"/>
      <c r="F1068" s="7"/>
      <c r="G1068" s="7"/>
      <c r="H1068" s="7"/>
      <c r="I1068" s="7"/>
      <c r="J1068" s="7"/>
      <c r="K1068" s="76"/>
      <c r="L1068" s="7"/>
      <c r="M1068" s="7"/>
      <c r="N1068" s="7"/>
      <c r="O1068" s="7"/>
      <c r="P1068" s="7"/>
      <c r="Q1068" s="7"/>
      <c r="R1068" s="7"/>
    </row>
    <row r="1069" spans="1:18" ht="15.75" customHeight="1">
      <c r="A1069" s="7"/>
      <c r="B1069" s="7"/>
      <c r="C1069" s="7"/>
      <c r="D1069" s="7"/>
      <c r="E1069" s="75"/>
      <c r="F1069" s="7"/>
      <c r="G1069" s="7"/>
      <c r="H1069" s="7"/>
      <c r="I1069" s="7"/>
      <c r="J1069" s="7"/>
      <c r="K1069" s="76"/>
      <c r="L1069" s="7"/>
      <c r="M1069" s="7"/>
      <c r="N1069" s="7"/>
      <c r="O1069" s="7"/>
      <c r="P1069" s="7"/>
      <c r="Q1069" s="7"/>
      <c r="R1069" s="7"/>
    </row>
    <row r="1070" spans="1:18" ht="15.75" customHeight="1">
      <c r="A1070" s="7"/>
      <c r="B1070" s="7"/>
      <c r="C1070" s="7"/>
      <c r="D1070" s="7"/>
      <c r="E1070" s="75"/>
      <c r="F1070" s="7"/>
      <c r="G1070" s="7"/>
      <c r="H1070" s="7"/>
      <c r="I1070" s="7"/>
      <c r="J1070" s="7"/>
      <c r="K1070" s="76"/>
      <c r="L1070" s="7"/>
      <c r="M1070" s="7"/>
      <c r="N1070" s="7"/>
      <c r="O1070" s="7"/>
      <c r="P1070" s="7"/>
      <c r="Q1070" s="7"/>
      <c r="R1070" s="7"/>
    </row>
    <row r="1071" spans="1:18" ht="15.75" customHeight="1">
      <c r="A1071" s="7"/>
      <c r="B1071" s="7"/>
      <c r="C1071" s="7"/>
      <c r="D1071" s="7"/>
      <c r="E1071" s="75"/>
      <c r="F1071" s="7"/>
      <c r="G1071" s="7"/>
      <c r="H1071" s="7"/>
      <c r="I1071" s="7"/>
      <c r="J1071" s="7"/>
      <c r="K1071" s="76"/>
      <c r="L1071" s="7"/>
      <c r="M1071" s="7"/>
      <c r="N1071" s="7"/>
      <c r="O1071" s="7"/>
      <c r="P1071" s="7"/>
      <c r="Q1071" s="7"/>
      <c r="R1071" s="7"/>
    </row>
    <row r="1072" spans="1:18" ht="15.75" customHeight="1">
      <c r="A1072" s="7"/>
      <c r="B1072" s="7"/>
      <c r="C1072" s="7"/>
      <c r="D1072" s="7"/>
      <c r="E1072" s="75"/>
      <c r="F1072" s="7"/>
      <c r="G1072" s="7"/>
      <c r="H1072" s="7"/>
      <c r="I1072" s="7"/>
      <c r="J1072" s="7"/>
      <c r="K1072" s="76"/>
      <c r="L1072" s="7"/>
      <c r="M1072" s="7"/>
      <c r="N1072" s="7"/>
      <c r="O1072" s="7"/>
      <c r="P1072" s="7"/>
      <c r="Q1072" s="7"/>
      <c r="R1072" s="7"/>
    </row>
    <row r="1073" spans="1:18" ht="15.75" customHeight="1">
      <c r="A1073" s="7"/>
      <c r="B1073" s="7"/>
      <c r="C1073" s="7"/>
      <c r="D1073" s="7"/>
      <c r="E1073" s="75"/>
      <c r="F1073" s="7"/>
      <c r="G1073" s="7"/>
      <c r="H1073" s="7"/>
      <c r="I1073" s="7"/>
      <c r="J1073" s="7"/>
      <c r="K1073" s="76"/>
      <c r="L1073" s="7"/>
      <c r="M1073" s="7"/>
      <c r="N1073" s="7"/>
      <c r="O1073" s="7"/>
      <c r="P1073" s="7"/>
      <c r="Q1073" s="7"/>
      <c r="R1073" s="7"/>
    </row>
    <row r="1074" spans="1:18" ht="15.75" customHeight="1">
      <c r="A1074" s="7"/>
      <c r="B1074" s="7"/>
      <c r="C1074" s="7"/>
      <c r="D1074" s="7"/>
      <c r="E1074" s="75"/>
      <c r="F1074" s="7"/>
      <c r="G1074" s="7"/>
      <c r="H1074" s="7"/>
      <c r="I1074" s="7"/>
      <c r="J1074" s="7"/>
      <c r="K1074" s="76"/>
      <c r="L1074" s="7"/>
      <c r="M1074" s="7"/>
      <c r="N1074" s="7"/>
      <c r="O1074" s="7"/>
      <c r="P1074" s="7"/>
      <c r="Q1074" s="7"/>
      <c r="R1074" s="7"/>
    </row>
    <row r="1075" spans="1:18" ht="15.75" customHeight="1">
      <c r="A1075" s="7"/>
      <c r="B1075" s="7"/>
      <c r="C1075" s="7"/>
      <c r="D1075" s="7"/>
      <c r="E1075" s="75"/>
      <c r="F1075" s="7"/>
      <c r="G1075" s="7"/>
      <c r="H1075" s="7"/>
      <c r="I1075" s="7"/>
      <c r="J1075" s="7"/>
      <c r="K1075" s="76"/>
      <c r="L1075" s="7"/>
      <c r="M1075" s="7"/>
      <c r="N1075" s="7"/>
      <c r="O1075" s="7"/>
      <c r="P1075" s="7"/>
      <c r="Q1075" s="7"/>
      <c r="R1075" s="7"/>
    </row>
    <row r="1076" spans="1:18" ht="15.75" customHeight="1">
      <c r="A1076" s="7"/>
      <c r="B1076" s="7"/>
      <c r="C1076" s="7"/>
      <c r="D1076" s="7"/>
      <c r="E1076" s="75"/>
      <c r="F1076" s="7"/>
      <c r="G1076" s="7"/>
      <c r="H1076" s="7"/>
      <c r="I1076" s="7"/>
      <c r="J1076" s="7"/>
      <c r="K1076" s="76"/>
      <c r="L1076" s="7"/>
      <c r="M1076" s="7"/>
      <c r="N1076" s="7"/>
      <c r="O1076" s="7"/>
      <c r="P1076" s="7"/>
      <c r="Q1076" s="7"/>
      <c r="R1076" s="7"/>
    </row>
    <row r="1077" spans="1:18" ht="15.75" customHeight="1">
      <c r="A1077" s="7"/>
      <c r="B1077" s="7"/>
      <c r="C1077" s="7"/>
      <c r="D1077" s="7"/>
      <c r="E1077" s="75"/>
      <c r="F1077" s="7"/>
      <c r="G1077" s="7"/>
      <c r="H1077" s="7"/>
      <c r="I1077" s="7"/>
      <c r="J1077" s="7"/>
      <c r="K1077" s="76"/>
      <c r="L1077" s="7"/>
      <c r="M1077" s="7"/>
      <c r="N1077" s="7"/>
      <c r="O1077" s="7"/>
      <c r="P1077" s="7"/>
      <c r="Q1077" s="7"/>
      <c r="R1077" s="7"/>
    </row>
    <row r="1078" spans="1:18" ht="15.75" customHeight="1">
      <c r="A1078" s="7"/>
      <c r="B1078" s="7"/>
      <c r="C1078" s="7"/>
      <c r="D1078" s="7"/>
      <c r="E1078" s="75"/>
      <c r="F1078" s="7"/>
      <c r="G1078" s="7"/>
      <c r="H1078" s="7"/>
      <c r="I1078" s="7"/>
      <c r="J1078" s="7"/>
      <c r="K1078" s="76"/>
      <c r="L1078" s="7"/>
      <c r="M1078" s="7"/>
      <c r="N1078" s="7"/>
      <c r="O1078" s="7"/>
      <c r="P1078" s="7"/>
      <c r="Q1078" s="7"/>
      <c r="R1078" s="7"/>
    </row>
    <row r="1079" spans="1:18" ht="15.75" customHeight="1">
      <c r="A1079" s="7"/>
      <c r="B1079" s="7"/>
      <c r="C1079" s="7"/>
      <c r="D1079" s="7"/>
      <c r="E1079" s="75"/>
      <c r="F1079" s="7"/>
      <c r="G1079" s="7"/>
      <c r="H1079" s="7"/>
      <c r="I1079" s="7"/>
      <c r="J1079" s="7"/>
      <c r="K1079" s="76"/>
      <c r="L1079" s="7"/>
      <c r="M1079" s="7"/>
      <c r="N1079" s="7"/>
      <c r="O1079" s="7"/>
      <c r="P1079" s="7"/>
      <c r="Q1079" s="7"/>
      <c r="R1079" s="7"/>
    </row>
    <row r="1080" spans="1:18" ht="15.75" customHeight="1">
      <c r="A1080" s="7"/>
      <c r="B1080" s="7"/>
      <c r="C1080" s="7"/>
      <c r="D1080" s="7"/>
      <c r="E1080" s="75"/>
      <c r="F1080" s="7"/>
      <c r="G1080" s="7"/>
      <c r="H1080" s="7"/>
      <c r="I1080" s="7"/>
      <c r="J1080" s="7"/>
      <c r="K1080" s="76"/>
      <c r="L1080" s="7"/>
      <c r="M1080" s="7"/>
      <c r="N1080" s="7"/>
      <c r="O1080" s="7"/>
      <c r="P1080" s="7"/>
      <c r="Q1080" s="7"/>
      <c r="R1080" s="7"/>
    </row>
    <row r="1081" spans="1:18" ht="15.75" customHeight="1">
      <c r="A1081" s="7"/>
      <c r="B1081" s="7"/>
      <c r="C1081" s="7"/>
      <c r="D1081" s="7"/>
      <c r="E1081" s="75"/>
      <c r="F1081" s="7"/>
      <c r="G1081" s="7"/>
      <c r="H1081" s="7"/>
      <c r="I1081" s="7"/>
      <c r="J1081" s="7"/>
      <c r="K1081" s="76"/>
      <c r="L1081" s="7"/>
      <c r="M1081" s="7"/>
      <c r="N1081" s="7"/>
      <c r="O1081" s="7"/>
      <c r="P1081" s="7"/>
      <c r="Q1081" s="7"/>
      <c r="R1081" s="7"/>
    </row>
    <row r="1082" spans="1:18" ht="15.75" customHeight="1">
      <c r="A1082" s="7"/>
      <c r="B1082" s="7"/>
      <c r="C1082" s="7"/>
      <c r="D1082" s="7"/>
      <c r="E1082" s="75"/>
      <c r="F1082" s="7"/>
      <c r="G1082" s="7"/>
      <c r="H1082" s="7"/>
      <c r="I1082" s="7"/>
      <c r="J1082" s="7"/>
      <c r="K1082" s="76"/>
      <c r="L1082" s="7"/>
      <c r="M1082" s="7"/>
      <c r="N1082" s="7"/>
      <c r="O1082" s="7"/>
      <c r="P1082" s="7"/>
      <c r="Q1082" s="7"/>
      <c r="R1082" s="7"/>
    </row>
    <row r="1083" spans="1:18" ht="15.75" customHeight="1">
      <c r="A1083" s="7"/>
      <c r="B1083" s="7"/>
      <c r="C1083" s="7"/>
      <c r="D1083" s="7"/>
      <c r="E1083" s="75"/>
      <c r="F1083" s="7"/>
      <c r="G1083" s="7"/>
      <c r="H1083" s="7"/>
      <c r="I1083" s="7"/>
      <c r="J1083" s="7"/>
      <c r="K1083" s="76"/>
      <c r="L1083" s="7"/>
      <c r="M1083" s="7"/>
      <c r="N1083" s="7"/>
      <c r="O1083" s="7"/>
      <c r="P1083" s="7"/>
      <c r="Q1083" s="7"/>
      <c r="R1083" s="7"/>
    </row>
    <row r="1084" spans="1:18" ht="15.75" customHeight="1">
      <c r="A1084" s="7"/>
      <c r="B1084" s="7"/>
      <c r="C1084" s="7"/>
      <c r="D1084" s="7"/>
      <c r="E1084" s="75"/>
      <c r="F1084" s="7"/>
      <c r="G1084" s="7"/>
      <c r="H1084" s="7"/>
      <c r="I1084" s="7"/>
      <c r="J1084" s="7"/>
      <c r="K1084" s="76"/>
      <c r="L1084" s="7"/>
      <c r="M1084" s="7"/>
      <c r="N1084" s="7"/>
      <c r="O1084" s="7"/>
      <c r="P1084" s="7"/>
      <c r="Q1084" s="7"/>
      <c r="R1084" s="7"/>
    </row>
    <row r="1085" spans="1:18" ht="15.75" customHeight="1">
      <c r="A1085" s="7"/>
      <c r="B1085" s="7"/>
      <c r="C1085" s="7"/>
      <c r="D1085" s="7"/>
      <c r="E1085" s="75"/>
      <c r="F1085" s="7"/>
      <c r="G1085" s="7"/>
      <c r="H1085" s="7"/>
      <c r="I1085" s="7"/>
      <c r="J1085" s="7"/>
      <c r="K1085" s="76"/>
      <c r="L1085" s="7"/>
      <c r="M1085" s="7"/>
      <c r="N1085" s="7"/>
      <c r="O1085" s="7"/>
      <c r="P1085" s="7"/>
      <c r="Q1085" s="7"/>
      <c r="R1085" s="7"/>
    </row>
    <row r="1086" spans="1:18" ht="15.75" customHeight="1">
      <c r="A1086" s="7"/>
      <c r="B1086" s="7"/>
      <c r="C1086" s="7"/>
      <c r="D1086" s="7"/>
      <c r="E1086" s="75"/>
      <c r="F1086" s="7"/>
      <c r="G1086" s="7"/>
      <c r="H1086" s="7"/>
      <c r="I1086" s="7"/>
      <c r="J1086" s="7"/>
      <c r="K1086" s="76"/>
      <c r="L1086" s="7"/>
      <c r="M1086" s="7"/>
      <c r="N1086" s="7"/>
      <c r="O1086" s="7"/>
      <c r="P1086" s="7"/>
      <c r="Q1086" s="7"/>
      <c r="R1086" s="7"/>
    </row>
    <row r="1087" spans="1:18" ht="15.75" customHeight="1">
      <c r="A1087" s="7"/>
      <c r="B1087" s="7"/>
      <c r="C1087" s="7"/>
      <c r="D1087" s="7"/>
      <c r="E1087" s="75"/>
      <c r="F1087" s="7"/>
      <c r="G1087" s="7"/>
      <c r="H1087" s="7"/>
      <c r="I1087" s="7"/>
      <c r="J1087" s="7"/>
      <c r="K1087" s="76"/>
      <c r="L1087" s="7"/>
      <c r="M1087" s="7"/>
      <c r="N1087" s="7"/>
      <c r="O1087" s="7"/>
      <c r="P1087" s="7"/>
      <c r="Q1087" s="7"/>
      <c r="R1087" s="7"/>
    </row>
    <row r="1088" spans="1:18" ht="15.75" customHeight="1">
      <c r="A1088" s="7"/>
      <c r="B1088" s="7"/>
      <c r="C1088" s="7"/>
      <c r="D1088" s="7"/>
      <c r="E1088" s="75"/>
      <c r="F1088" s="7"/>
      <c r="G1088" s="7"/>
      <c r="H1088" s="7"/>
      <c r="I1088" s="7"/>
      <c r="J1088" s="7"/>
      <c r="K1088" s="76"/>
      <c r="L1088" s="7"/>
      <c r="M1088" s="7"/>
      <c r="N1088" s="7"/>
      <c r="O1088" s="7"/>
      <c r="P1088" s="7"/>
      <c r="Q1088" s="7"/>
      <c r="R1088" s="7"/>
    </row>
    <row r="1089" spans="1:18" ht="15.75" customHeight="1">
      <c r="A1089" s="7"/>
      <c r="B1089" s="7"/>
      <c r="C1089" s="7"/>
      <c r="D1089" s="7"/>
      <c r="E1089" s="75"/>
      <c r="F1089" s="7"/>
      <c r="G1089" s="7"/>
      <c r="H1089" s="7"/>
      <c r="I1089" s="7"/>
      <c r="J1089" s="7"/>
      <c r="K1089" s="76"/>
      <c r="L1089" s="7"/>
      <c r="M1089" s="7"/>
      <c r="N1089" s="7"/>
      <c r="O1089" s="7"/>
      <c r="P1089" s="7"/>
      <c r="Q1089" s="7"/>
      <c r="R1089" s="7"/>
    </row>
    <row r="1090" spans="1:18" ht="15.75" customHeight="1">
      <c r="A1090" s="7"/>
      <c r="B1090" s="7"/>
      <c r="C1090" s="7"/>
      <c r="D1090" s="7"/>
      <c r="E1090" s="75"/>
      <c r="F1090" s="7"/>
      <c r="G1090" s="7"/>
      <c r="H1090" s="7"/>
      <c r="I1090" s="7"/>
      <c r="J1090" s="7"/>
      <c r="K1090" s="76"/>
      <c r="L1090" s="7"/>
      <c r="M1090" s="7"/>
      <c r="N1090" s="7"/>
      <c r="O1090" s="7"/>
      <c r="P1090" s="7"/>
      <c r="Q1090" s="7"/>
      <c r="R1090" s="7"/>
    </row>
    <row r="1091" spans="1:18" ht="15.75" customHeight="1">
      <c r="A1091" s="7"/>
      <c r="B1091" s="7"/>
      <c r="C1091" s="7"/>
      <c r="D1091" s="7"/>
      <c r="E1091" s="75"/>
      <c r="F1091" s="7"/>
      <c r="G1091" s="7"/>
      <c r="H1091" s="7"/>
      <c r="I1091" s="7"/>
      <c r="J1091" s="7"/>
      <c r="K1091" s="76"/>
      <c r="L1091" s="7"/>
      <c r="M1091" s="7"/>
      <c r="N1091" s="7"/>
      <c r="O1091" s="7"/>
      <c r="P1091" s="7"/>
      <c r="Q1091" s="7"/>
      <c r="R1091" s="7"/>
    </row>
    <row r="1092" spans="1:18" ht="15.75" customHeight="1">
      <c r="A1092" s="7"/>
      <c r="B1092" s="7"/>
      <c r="C1092" s="7"/>
      <c r="D1092" s="7"/>
      <c r="E1092" s="75"/>
      <c r="F1092" s="7"/>
      <c r="G1092" s="7"/>
      <c r="H1092" s="7"/>
      <c r="I1092" s="7"/>
      <c r="J1092" s="7"/>
      <c r="K1092" s="76"/>
      <c r="L1092" s="7"/>
      <c r="M1092" s="7"/>
      <c r="N1092" s="7"/>
      <c r="O1092" s="7"/>
      <c r="P1092" s="7"/>
      <c r="Q1092" s="7"/>
      <c r="R1092" s="7"/>
    </row>
    <row r="1093" spans="1:18" ht="15.75" customHeight="1">
      <c r="A1093" s="7"/>
      <c r="B1093" s="7"/>
      <c r="C1093" s="7"/>
      <c r="D1093" s="7"/>
      <c r="E1093" s="75"/>
      <c r="F1093" s="7"/>
      <c r="G1093" s="7"/>
      <c r="H1093" s="7"/>
      <c r="I1093" s="7"/>
      <c r="J1093" s="7"/>
      <c r="K1093" s="76"/>
      <c r="L1093" s="7"/>
      <c r="M1093" s="7"/>
      <c r="N1093" s="7"/>
      <c r="O1093" s="7"/>
      <c r="P1093" s="7"/>
      <c r="Q1093" s="7"/>
      <c r="R1093" s="7"/>
    </row>
    <row r="1094" spans="1:18" ht="15.75" customHeight="1">
      <c r="A1094" s="7"/>
      <c r="B1094" s="7"/>
      <c r="C1094" s="7"/>
      <c r="D1094" s="7"/>
      <c r="E1094" s="75"/>
      <c r="F1094" s="7"/>
      <c r="G1094" s="7"/>
      <c r="H1094" s="7"/>
      <c r="I1094" s="7"/>
      <c r="J1094" s="7"/>
      <c r="K1094" s="76"/>
      <c r="L1094" s="7"/>
      <c r="M1094" s="7"/>
      <c r="N1094" s="7"/>
      <c r="O1094" s="7"/>
      <c r="P1094" s="7"/>
      <c r="Q1094" s="7"/>
      <c r="R1094" s="7"/>
    </row>
    <row r="1095" spans="1:18" ht="15.75" customHeight="1">
      <c r="A1095" s="7"/>
      <c r="B1095" s="7"/>
      <c r="C1095" s="7"/>
      <c r="D1095" s="7"/>
      <c r="E1095" s="75"/>
      <c r="F1095" s="7"/>
      <c r="G1095" s="7"/>
      <c r="H1095" s="7"/>
      <c r="I1095" s="7"/>
      <c r="J1095" s="7"/>
      <c r="K1095" s="76"/>
      <c r="L1095" s="7"/>
      <c r="M1095" s="7"/>
      <c r="N1095" s="7"/>
      <c r="O1095" s="7"/>
      <c r="P1095" s="7"/>
      <c r="Q1095" s="7"/>
      <c r="R1095" s="7"/>
    </row>
    <row r="1096" spans="1:18" ht="15.75" customHeight="1">
      <c r="A1096" s="7"/>
      <c r="B1096" s="7"/>
      <c r="C1096" s="7"/>
      <c r="D1096" s="7"/>
      <c r="E1096" s="75"/>
      <c r="F1096" s="7"/>
      <c r="G1096" s="7"/>
      <c r="H1096" s="7"/>
      <c r="I1096" s="7"/>
      <c r="J1096" s="7"/>
      <c r="K1096" s="76"/>
      <c r="L1096" s="7"/>
      <c r="M1096" s="7"/>
      <c r="N1096" s="7"/>
      <c r="O1096" s="7"/>
      <c r="P1096" s="7"/>
      <c r="Q1096" s="7"/>
      <c r="R1096" s="7"/>
    </row>
    <row r="1097" spans="1:18" ht="15.75" customHeight="1">
      <c r="A1097" s="7"/>
      <c r="B1097" s="7"/>
      <c r="C1097" s="7"/>
      <c r="D1097" s="7"/>
      <c r="E1097" s="75"/>
      <c r="F1097" s="7"/>
      <c r="G1097" s="7"/>
      <c r="H1097" s="7"/>
      <c r="I1097" s="7"/>
      <c r="J1097" s="7"/>
      <c r="K1097" s="76"/>
      <c r="L1097" s="7"/>
      <c r="M1097" s="7"/>
      <c r="N1097" s="7"/>
      <c r="O1097" s="7"/>
      <c r="P1097" s="7"/>
      <c r="Q1097" s="7"/>
      <c r="R1097" s="7"/>
    </row>
    <row r="1098" spans="1:18" ht="15.75" customHeight="1">
      <c r="A1098" s="7"/>
      <c r="B1098" s="7"/>
      <c r="C1098" s="7"/>
      <c r="D1098" s="7"/>
      <c r="E1098" s="75"/>
      <c r="F1098" s="7"/>
      <c r="G1098" s="7"/>
      <c r="H1098" s="7"/>
      <c r="I1098" s="7"/>
      <c r="J1098" s="7"/>
      <c r="K1098" s="76"/>
      <c r="L1098" s="7"/>
      <c r="M1098" s="7"/>
      <c r="N1098" s="7"/>
      <c r="O1098" s="7"/>
      <c r="P1098" s="7"/>
      <c r="Q1098" s="7"/>
      <c r="R1098" s="7"/>
    </row>
    <row r="1099" spans="1:18" ht="15.75" customHeight="1">
      <c r="A1099" s="7"/>
      <c r="B1099" s="7"/>
      <c r="C1099" s="7"/>
      <c r="D1099" s="7"/>
      <c r="E1099" s="75"/>
      <c r="F1099" s="7"/>
      <c r="G1099" s="7"/>
      <c r="H1099" s="7"/>
      <c r="I1099" s="7"/>
      <c r="J1099" s="7"/>
      <c r="K1099" s="76"/>
      <c r="L1099" s="7"/>
      <c r="M1099" s="7"/>
      <c r="N1099" s="7"/>
      <c r="O1099" s="7"/>
      <c r="P1099" s="7"/>
      <c r="Q1099" s="7"/>
      <c r="R1099" s="7"/>
    </row>
    <row r="1100" spans="1:18" ht="15.75" customHeight="1">
      <c r="A1100" s="7"/>
      <c r="B1100" s="7"/>
      <c r="C1100" s="7"/>
      <c r="D1100" s="7"/>
      <c r="E1100" s="75"/>
      <c r="F1100" s="7"/>
      <c r="G1100" s="7"/>
      <c r="H1100" s="7"/>
      <c r="I1100" s="7"/>
      <c r="J1100" s="7"/>
      <c r="K1100" s="76"/>
      <c r="L1100" s="7"/>
      <c r="M1100" s="7"/>
      <c r="N1100" s="7"/>
      <c r="O1100" s="7"/>
      <c r="P1100" s="7"/>
      <c r="Q1100" s="7"/>
      <c r="R1100" s="7"/>
    </row>
    <row r="1101" spans="1:18" ht="15.75" customHeight="1">
      <c r="A1101" s="7"/>
      <c r="B1101" s="7"/>
      <c r="C1101" s="7"/>
      <c r="D1101" s="7"/>
      <c r="E1101" s="75"/>
      <c r="F1101" s="7"/>
      <c r="G1101" s="7"/>
      <c r="H1101" s="7"/>
      <c r="I1101" s="7"/>
      <c r="J1101" s="7"/>
      <c r="K1101" s="76"/>
      <c r="L1101" s="7"/>
      <c r="M1101" s="7"/>
      <c r="N1101" s="7"/>
      <c r="O1101" s="7"/>
      <c r="P1101" s="7"/>
      <c r="Q1101" s="7"/>
      <c r="R1101" s="7"/>
    </row>
    <row r="1102" spans="1:18" ht="15.75" customHeight="1">
      <c r="A1102" s="7"/>
      <c r="B1102" s="7"/>
      <c r="C1102" s="7"/>
      <c r="D1102" s="7"/>
      <c r="E1102" s="75"/>
      <c r="F1102" s="7"/>
      <c r="G1102" s="7"/>
      <c r="H1102" s="7"/>
      <c r="I1102" s="7"/>
      <c r="J1102" s="7"/>
      <c r="K1102" s="76"/>
      <c r="L1102" s="7"/>
      <c r="M1102" s="7"/>
      <c r="N1102" s="7"/>
      <c r="O1102" s="7"/>
      <c r="P1102" s="7"/>
      <c r="Q1102" s="7"/>
      <c r="R1102" s="7"/>
    </row>
    <row r="1103" spans="1:18" ht="15.75" customHeight="1">
      <c r="A1103" s="7"/>
      <c r="B1103" s="7"/>
      <c r="C1103" s="7"/>
      <c r="D1103" s="7"/>
      <c r="E1103" s="75"/>
      <c r="F1103" s="7"/>
      <c r="G1103" s="7"/>
      <c r="H1103" s="7"/>
      <c r="I1103" s="7"/>
      <c r="J1103" s="7"/>
      <c r="K1103" s="76"/>
      <c r="L1103" s="7"/>
      <c r="M1103" s="7"/>
      <c r="N1103" s="7"/>
      <c r="O1103" s="7"/>
      <c r="P1103" s="7"/>
      <c r="Q1103" s="7"/>
      <c r="R1103" s="7"/>
    </row>
    <row r="1104" spans="1:18" ht="15.75" customHeight="1">
      <c r="A1104" s="7"/>
      <c r="B1104" s="7"/>
      <c r="C1104" s="7"/>
      <c r="D1104" s="7"/>
      <c r="E1104" s="75"/>
      <c r="F1104" s="7"/>
      <c r="G1104" s="7"/>
      <c r="H1104" s="7"/>
      <c r="I1104" s="7"/>
      <c r="J1104" s="7"/>
      <c r="K1104" s="76"/>
      <c r="L1104" s="7"/>
      <c r="M1104" s="7"/>
      <c r="N1104" s="7"/>
      <c r="O1104" s="7"/>
      <c r="P1104" s="7"/>
      <c r="Q1104" s="7"/>
      <c r="R1104" s="7"/>
    </row>
    <row r="1105" spans="1:18" ht="15.75" customHeight="1">
      <c r="A1105" s="7"/>
      <c r="B1105" s="7"/>
      <c r="C1105" s="7"/>
      <c r="D1105" s="7"/>
      <c r="E1105" s="75"/>
      <c r="F1105" s="7"/>
      <c r="G1105" s="7"/>
      <c r="H1105" s="7"/>
      <c r="I1105" s="7"/>
      <c r="J1105" s="7"/>
      <c r="K1105" s="76"/>
      <c r="L1105" s="7"/>
      <c r="M1105" s="7"/>
      <c r="N1105" s="7"/>
      <c r="O1105" s="7"/>
      <c r="P1105" s="7"/>
      <c r="Q1105" s="7"/>
      <c r="R1105" s="7"/>
    </row>
    <row r="1106" spans="1:18" ht="15.75" customHeight="1">
      <c r="A1106" s="7"/>
      <c r="B1106" s="7"/>
      <c r="C1106" s="7"/>
      <c r="D1106" s="7"/>
      <c r="E1106" s="75"/>
      <c r="F1106" s="7"/>
      <c r="G1106" s="7"/>
      <c r="H1106" s="7"/>
      <c r="I1106" s="7"/>
      <c r="J1106" s="7"/>
      <c r="K1106" s="76"/>
      <c r="L1106" s="7"/>
      <c r="M1106" s="7"/>
      <c r="N1106" s="7"/>
      <c r="O1106" s="7"/>
      <c r="P1106" s="7"/>
      <c r="Q1106" s="7"/>
      <c r="R1106" s="7"/>
    </row>
    <row r="1107" spans="1:18" ht="15.75" customHeight="1">
      <c r="A1107" s="7"/>
      <c r="B1107" s="7"/>
      <c r="C1107" s="7"/>
      <c r="D1107" s="7"/>
      <c r="E1107" s="75"/>
      <c r="F1107" s="7"/>
      <c r="G1107" s="7"/>
      <c r="H1107" s="7"/>
      <c r="I1107" s="7"/>
      <c r="J1107" s="7"/>
      <c r="K1107" s="76"/>
      <c r="L1107" s="7"/>
      <c r="M1107" s="7"/>
      <c r="N1107" s="7"/>
      <c r="O1107" s="7"/>
      <c r="P1107" s="7"/>
      <c r="Q1107" s="7"/>
      <c r="R1107" s="7"/>
    </row>
    <row r="1108" spans="1:18" ht="15.75" customHeight="1">
      <c r="A1108" s="7"/>
      <c r="B1108" s="7"/>
      <c r="C1108" s="7"/>
      <c r="D1108" s="7"/>
      <c r="E1108" s="75"/>
      <c r="F1108" s="7"/>
      <c r="G1108" s="7"/>
      <c r="H1108" s="7"/>
      <c r="I1108" s="7"/>
      <c r="J1108" s="7"/>
      <c r="K1108" s="76"/>
      <c r="L1108" s="7"/>
      <c r="M1108" s="7"/>
      <c r="N1108" s="7"/>
      <c r="O1108" s="7"/>
      <c r="P1108" s="7"/>
      <c r="Q1108" s="7"/>
      <c r="R1108" s="7"/>
    </row>
    <row r="1109" spans="1:18" ht="15.75" customHeight="1">
      <c r="A1109" s="7"/>
      <c r="B1109" s="7"/>
      <c r="C1109" s="7"/>
      <c r="D1109" s="7"/>
      <c r="E1109" s="75"/>
      <c r="F1109" s="7"/>
      <c r="G1109" s="7"/>
      <c r="H1109" s="7"/>
      <c r="I1109" s="7"/>
      <c r="J1109" s="7"/>
      <c r="K1109" s="76"/>
      <c r="L1109" s="7"/>
      <c r="M1109" s="7"/>
      <c r="N1109" s="7"/>
      <c r="O1109" s="7"/>
      <c r="P1109" s="7"/>
      <c r="Q1109" s="7"/>
      <c r="R1109" s="7"/>
    </row>
    <row r="1110" spans="1:18" ht="15.75" customHeight="1">
      <c r="A1110" s="7"/>
      <c r="B1110" s="7"/>
      <c r="C1110" s="7"/>
      <c r="D1110" s="7"/>
      <c r="E1110" s="75"/>
      <c r="F1110" s="7"/>
      <c r="G1110" s="7"/>
      <c r="H1110" s="7"/>
      <c r="I1110" s="7"/>
      <c r="J1110" s="7"/>
      <c r="K1110" s="76"/>
      <c r="L1110" s="7"/>
      <c r="M1110" s="7"/>
      <c r="N1110" s="7"/>
      <c r="O1110" s="7"/>
      <c r="P1110" s="7"/>
      <c r="Q1110" s="7"/>
      <c r="R1110" s="7"/>
    </row>
    <row r="1111" spans="1:18" ht="15.75" customHeight="1">
      <c r="A1111" s="7"/>
      <c r="B1111" s="7"/>
      <c r="C1111" s="7"/>
      <c r="D1111" s="7"/>
      <c r="E1111" s="75"/>
      <c r="F1111" s="7"/>
      <c r="G1111" s="7"/>
      <c r="H1111" s="7"/>
      <c r="I1111" s="7"/>
      <c r="J1111" s="7"/>
      <c r="K1111" s="76"/>
      <c r="L1111" s="7"/>
      <c r="M1111" s="7"/>
      <c r="N1111" s="7"/>
      <c r="O1111" s="7"/>
      <c r="P1111" s="7"/>
      <c r="Q1111" s="7"/>
      <c r="R1111" s="7"/>
    </row>
    <row r="1112" spans="1:18" ht="15.75" customHeight="1">
      <c r="A1112" s="7"/>
      <c r="B1112" s="7"/>
      <c r="C1112" s="7"/>
      <c r="D1112" s="7"/>
      <c r="E1112" s="75"/>
      <c r="F1112" s="7"/>
      <c r="G1112" s="7"/>
      <c r="H1112" s="7"/>
      <c r="I1112" s="7"/>
      <c r="J1112" s="7"/>
      <c r="K1112" s="76"/>
      <c r="L1112" s="7"/>
      <c r="M1112" s="7"/>
      <c r="N1112" s="7"/>
      <c r="O1112" s="7"/>
      <c r="P1112" s="7"/>
      <c r="Q1112" s="7"/>
      <c r="R1112" s="7"/>
    </row>
    <row r="1113" spans="1:18" ht="15.75" customHeight="1">
      <c r="A1113" s="7"/>
      <c r="B1113" s="7"/>
      <c r="C1113" s="7"/>
      <c r="D1113" s="7"/>
      <c r="E1113" s="75"/>
      <c r="F1113" s="7"/>
      <c r="G1113" s="7"/>
      <c r="H1113" s="7"/>
      <c r="I1113" s="7"/>
      <c r="J1113" s="7"/>
      <c r="K1113" s="76"/>
      <c r="L1113" s="7"/>
      <c r="M1113" s="7"/>
      <c r="N1113" s="7"/>
      <c r="O1113" s="7"/>
      <c r="P1113" s="7"/>
      <c r="Q1113" s="7"/>
      <c r="R1113" s="7"/>
    </row>
    <row r="1114" spans="1:18" ht="15.75" customHeight="1">
      <c r="A1114" s="7"/>
      <c r="B1114" s="7"/>
      <c r="C1114" s="7"/>
      <c r="D1114" s="7"/>
      <c r="E1114" s="75"/>
      <c r="F1114" s="7"/>
      <c r="G1114" s="7"/>
      <c r="H1114" s="7"/>
      <c r="I1114" s="7"/>
      <c r="J1114" s="7"/>
      <c r="K1114" s="76"/>
      <c r="L1114" s="7"/>
      <c r="M1114" s="7"/>
      <c r="N1114" s="7"/>
      <c r="O1114" s="7"/>
      <c r="P1114" s="7"/>
      <c r="Q1114" s="7"/>
      <c r="R1114" s="7"/>
    </row>
    <row r="1115" spans="1:18" ht="15.75" customHeight="1">
      <c r="A1115" s="7"/>
      <c r="B1115" s="7"/>
      <c r="C1115" s="7"/>
      <c r="D1115" s="7"/>
      <c r="E1115" s="75"/>
      <c r="F1115" s="7"/>
      <c r="G1115" s="7"/>
      <c r="H1115" s="7"/>
      <c r="I1115" s="7"/>
      <c r="J1115" s="7"/>
      <c r="K1115" s="76"/>
      <c r="L1115" s="7"/>
      <c r="M1115" s="7"/>
      <c r="N1115" s="7"/>
      <c r="O1115" s="7"/>
      <c r="P1115" s="7"/>
      <c r="Q1115" s="7"/>
      <c r="R1115" s="7"/>
    </row>
    <row r="1116" spans="1:18" ht="15.75" customHeight="1">
      <c r="A1116" s="7"/>
      <c r="B1116" s="7"/>
      <c r="C1116" s="7"/>
      <c r="D1116" s="7"/>
      <c r="E1116" s="75"/>
      <c r="F1116" s="7"/>
      <c r="G1116" s="7"/>
      <c r="H1116" s="7"/>
      <c r="I1116" s="7"/>
      <c r="J1116" s="7"/>
      <c r="K1116" s="76"/>
      <c r="L1116" s="7"/>
      <c r="M1116" s="7"/>
      <c r="N1116" s="7"/>
      <c r="O1116" s="7"/>
      <c r="P1116" s="7"/>
      <c r="Q1116" s="7"/>
      <c r="R1116" s="7"/>
    </row>
    <row r="1117" spans="1:18" ht="15.75" customHeight="1">
      <c r="A1117" s="7"/>
      <c r="B1117" s="7"/>
      <c r="C1117" s="7"/>
      <c r="D1117" s="7"/>
      <c r="E1117" s="75"/>
      <c r="F1117" s="7"/>
      <c r="G1117" s="7"/>
      <c r="H1117" s="7"/>
      <c r="I1117" s="7"/>
      <c r="J1117" s="7"/>
      <c r="K1117" s="76"/>
      <c r="L1117" s="7"/>
      <c r="M1117" s="7"/>
      <c r="N1117" s="7"/>
      <c r="O1117" s="7"/>
      <c r="P1117" s="7"/>
      <c r="Q1117" s="7"/>
      <c r="R1117" s="7"/>
    </row>
    <row r="1118" spans="1:18" ht="15.75" customHeight="1">
      <c r="A1118" s="7"/>
      <c r="B1118" s="7"/>
      <c r="C1118" s="7"/>
      <c r="D1118" s="7"/>
      <c r="E1118" s="75"/>
      <c r="F1118" s="7"/>
      <c r="G1118" s="7"/>
      <c r="H1118" s="7"/>
      <c r="I1118" s="7"/>
      <c r="J1118" s="7"/>
      <c r="K1118" s="76"/>
      <c r="L1118" s="7"/>
      <c r="M1118" s="7"/>
      <c r="N1118" s="7"/>
      <c r="O1118" s="7"/>
      <c r="P1118" s="7"/>
      <c r="Q1118" s="7"/>
      <c r="R1118" s="7"/>
    </row>
    <row r="1119" spans="1:18" ht="15.75" customHeight="1">
      <c r="A1119" s="7"/>
      <c r="B1119" s="7"/>
      <c r="C1119" s="7"/>
      <c r="D1119" s="7"/>
      <c r="E1119" s="75"/>
      <c r="F1119" s="7"/>
      <c r="G1119" s="7"/>
      <c r="H1119" s="7"/>
      <c r="I1119" s="7"/>
      <c r="J1119" s="7"/>
      <c r="K1119" s="76"/>
      <c r="L1119" s="7"/>
      <c r="M1119" s="7"/>
      <c r="N1119" s="7"/>
      <c r="O1119" s="7"/>
      <c r="P1119" s="7"/>
      <c r="Q1119" s="7"/>
      <c r="R1119" s="7"/>
    </row>
    <row r="1120" spans="1:18" ht="15.75" customHeight="1">
      <c r="A1120" s="7"/>
      <c r="B1120" s="7"/>
      <c r="C1120" s="7"/>
      <c r="D1120" s="7"/>
      <c r="E1120" s="75"/>
      <c r="F1120" s="7"/>
      <c r="G1120" s="7"/>
      <c r="H1120" s="7"/>
      <c r="I1120" s="7"/>
      <c r="J1120" s="7"/>
      <c r="K1120" s="76"/>
      <c r="L1120" s="7"/>
      <c r="M1120" s="7"/>
      <c r="N1120" s="7"/>
      <c r="O1120" s="7"/>
      <c r="P1120" s="7"/>
      <c r="Q1120" s="7"/>
      <c r="R1120" s="7"/>
    </row>
    <row r="1121" spans="1:18" ht="15.75" customHeight="1">
      <c r="A1121" s="7"/>
      <c r="B1121" s="7"/>
      <c r="C1121" s="7"/>
      <c r="D1121" s="7"/>
      <c r="E1121" s="75"/>
      <c r="F1121" s="7"/>
      <c r="G1121" s="7"/>
      <c r="H1121" s="7"/>
      <c r="I1121" s="7"/>
      <c r="J1121" s="7"/>
      <c r="K1121" s="76"/>
      <c r="L1121" s="7"/>
      <c r="M1121" s="7"/>
      <c r="N1121" s="7"/>
      <c r="O1121" s="7"/>
      <c r="P1121" s="7"/>
      <c r="Q1121" s="7"/>
      <c r="R1121" s="7"/>
    </row>
    <row r="1122" spans="1:18" ht="15.75" customHeight="1">
      <c r="A1122" s="7"/>
      <c r="B1122" s="7"/>
      <c r="C1122" s="7"/>
      <c r="D1122" s="7"/>
      <c r="E1122" s="75"/>
      <c r="F1122" s="7"/>
      <c r="G1122" s="7"/>
      <c r="H1122" s="7"/>
      <c r="I1122" s="7"/>
      <c r="J1122" s="7"/>
      <c r="K1122" s="76"/>
      <c r="L1122" s="7"/>
      <c r="M1122" s="7"/>
      <c r="N1122" s="7"/>
      <c r="O1122" s="7"/>
      <c r="P1122" s="7"/>
      <c r="Q1122" s="7"/>
      <c r="R1122" s="7"/>
    </row>
    <row r="1123" spans="1:18" ht="15.75" customHeight="1">
      <c r="A1123" s="7"/>
      <c r="B1123" s="7"/>
      <c r="C1123" s="7"/>
      <c r="D1123" s="7"/>
      <c r="E1123" s="75"/>
      <c r="F1123" s="7"/>
      <c r="G1123" s="7"/>
      <c r="H1123" s="7"/>
      <c r="I1123" s="7"/>
      <c r="J1123" s="7"/>
      <c r="K1123" s="76"/>
      <c r="L1123" s="7"/>
      <c r="M1123" s="7"/>
      <c r="N1123" s="7"/>
      <c r="O1123" s="7"/>
      <c r="P1123" s="7"/>
      <c r="Q1123" s="7"/>
      <c r="R1123" s="7"/>
    </row>
    <row r="1124" spans="1:18" ht="15.75" customHeight="1">
      <c r="A1124" s="7"/>
      <c r="B1124" s="7"/>
      <c r="C1124" s="7"/>
      <c r="D1124" s="7"/>
      <c r="E1124" s="75"/>
      <c r="F1124" s="7"/>
      <c r="G1124" s="7"/>
      <c r="H1124" s="7"/>
      <c r="I1124" s="7"/>
      <c r="J1124" s="7"/>
      <c r="K1124" s="76"/>
      <c r="L1124" s="7"/>
      <c r="M1124" s="7"/>
      <c r="N1124" s="7"/>
      <c r="O1124" s="7"/>
      <c r="P1124" s="7"/>
      <c r="Q1124" s="7"/>
      <c r="R1124" s="7"/>
    </row>
    <row r="1125" spans="1:18" ht="15.75" customHeight="1">
      <c r="A1125" s="7"/>
      <c r="B1125" s="7"/>
      <c r="C1125" s="7"/>
      <c r="D1125" s="7"/>
      <c r="E1125" s="75"/>
      <c r="F1125" s="7"/>
      <c r="G1125" s="7"/>
      <c r="H1125" s="7"/>
      <c r="I1125" s="7"/>
      <c r="J1125" s="7"/>
      <c r="K1125" s="76"/>
      <c r="L1125" s="7"/>
      <c r="M1125" s="7"/>
      <c r="N1125" s="7"/>
      <c r="O1125" s="7"/>
      <c r="P1125" s="7"/>
      <c r="Q1125" s="7"/>
      <c r="R1125" s="7"/>
    </row>
    <row r="1126" spans="1:18" ht="15.75" customHeight="1">
      <c r="A1126" s="7"/>
      <c r="B1126" s="7"/>
      <c r="C1126" s="7"/>
      <c r="D1126" s="7"/>
      <c r="E1126" s="75"/>
      <c r="F1126" s="7"/>
      <c r="G1126" s="7"/>
      <c r="H1126" s="7"/>
      <c r="I1126" s="7"/>
      <c r="J1126" s="7"/>
      <c r="K1126" s="76"/>
      <c r="L1126" s="7"/>
      <c r="M1126" s="7"/>
      <c r="N1126" s="7"/>
      <c r="O1126" s="7"/>
      <c r="P1126" s="7"/>
      <c r="Q1126" s="7"/>
      <c r="R1126" s="7"/>
    </row>
    <row r="1127" spans="1:18" ht="15.75" customHeight="1">
      <c r="A1127" s="7"/>
      <c r="B1127" s="7"/>
      <c r="C1127" s="7"/>
      <c r="D1127" s="7"/>
      <c r="E1127" s="75"/>
      <c r="F1127" s="7"/>
      <c r="G1127" s="7"/>
      <c r="H1127" s="7"/>
      <c r="I1127" s="7"/>
      <c r="J1127" s="7"/>
      <c r="K1127" s="76"/>
      <c r="L1127" s="7"/>
      <c r="M1127" s="7"/>
      <c r="N1127" s="7"/>
      <c r="O1127" s="7"/>
      <c r="P1127" s="7"/>
      <c r="Q1127" s="7"/>
      <c r="R1127" s="7"/>
    </row>
    <row r="1128" spans="1:18" ht="15.75" customHeight="1">
      <c r="A1128" s="7"/>
      <c r="B1128" s="7"/>
      <c r="C1128" s="7"/>
      <c r="D1128" s="7"/>
      <c r="E1128" s="75"/>
      <c r="F1128" s="7"/>
      <c r="G1128" s="7"/>
      <c r="H1128" s="7"/>
      <c r="I1128" s="7"/>
      <c r="J1128" s="7"/>
      <c r="K1128" s="76"/>
      <c r="L1128" s="7"/>
      <c r="M1128" s="7"/>
      <c r="N1128" s="7"/>
      <c r="O1128" s="7"/>
      <c r="P1128" s="7"/>
      <c r="Q1128" s="7"/>
      <c r="R1128" s="7"/>
    </row>
    <row r="1129" spans="1:18" ht="15.75" customHeight="1">
      <c r="A1129" s="7"/>
      <c r="B1129" s="7"/>
      <c r="C1129" s="7"/>
      <c r="D1129" s="7"/>
      <c r="E1129" s="75"/>
      <c r="F1129" s="7"/>
      <c r="G1129" s="7"/>
      <c r="H1129" s="7"/>
      <c r="I1129" s="7"/>
      <c r="J1129" s="7"/>
      <c r="K1129" s="76"/>
      <c r="L1129" s="7"/>
      <c r="M1129" s="7"/>
      <c r="N1129" s="7"/>
      <c r="O1129" s="7"/>
      <c r="P1129" s="7"/>
      <c r="Q1129" s="7"/>
      <c r="R1129" s="7"/>
    </row>
    <row r="1130" spans="1:18" ht="15.75" customHeight="1">
      <c r="A1130" s="7"/>
      <c r="B1130" s="7"/>
      <c r="C1130" s="7"/>
      <c r="D1130" s="7"/>
      <c r="E1130" s="75"/>
      <c r="F1130" s="7"/>
      <c r="G1130" s="7"/>
      <c r="H1130" s="7"/>
      <c r="I1130" s="7"/>
      <c r="J1130" s="7"/>
      <c r="K1130" s="76"/>
      <c r="L1130" s="7"/>
      <c r="M1130" s="7"/>
      <c r="N1130" s="7"/>
      <c r="O1130" s="7"/>
      <c r="P1130" s="7"/>
      <c r="Q1130" s="7"/>
      <c r="R1130" s="7"/>
    </row>
    <row r="1131" spans="1:18" ht="15.75" customHeight="1">
      <c r="A1131" s="7"/>
      <c r="B1131" s="7"/>
      <c r="C1131" s="7"/>
      <c r="D1131" s="7"/>
      <c r="E1131" s="75"/>
      <c r="F1131" s="7"/>
      <c r="G1131" s="7"/>
      <c r="H1131" s="7"/>
      <c r="I1131" s="7"/>
      <c r="J1131" s="7"/>
      <c r="K1131" s="76"/>
      <c r="L1131" s="7"/>
      <c r="M1131" s="7"/>
      <c r="N1131" s="7"/>
      <c r="O1131" s="7"/>
      <c r="P1131" s="7"/>
      <c r="Q1131" s="7"/>
      <c r="R1131" s="7"/>
    </row>
    <row r="1132" spans="1:18" ht="15.75" customHeight="1">
      <c r="A1132" s="7"/>
      <c r="B1132" s="7"/>
      <c r="C1132" s="7"/>
      <c r="D1132" s="7"/>
      <c r="E1132" s="75"/>
      <c r="F1132" s="7"/>
      <c r="G1132" s="7"/>
      <c r="H1132" s="7"/>
      <c r="I1132" s="7"/>
      <c r="J1132" s="7"/>
      <c r="K1132" s="76"/>
      <c r="L1132" s="7"/>
      <c r="M1132" s="7"/>
      <c r="N1132" s="7"/>
      <c r="O1132" s="7"/>
      <c r="P1132" s="7"/>
      <c r="Q1132" s="7"/>
      <c r="R1132" s="7"/>
    </row>
    <row r="1133" spans="1:18" ht="15.75" customHeight="1">
      <c r="A1133" s="7"/>
      <c r="B1133" s="7"/>
      <c r="C1133" s="7"/>
      <c r="D1133" s="7"/>
      <c r="E1133" s="75"/>
      <c r="F1133" s="7"/>
      <c r="G1133" s="7"/>
      <c r="H1133" s="7"/>
      <c r="I1133" s="7"/>
      <c r="J1133" s="7"/>
      <c r="K1133" s="76"/>
      <c r="L1133" s="7"/>
      <c r="M1133" s="7"/>
      <c r="N1133" s="7"/>
      <c r="O1133" s="7"/>
      <c r="P1133" s="7"/>
      <c r="Q1133" s="7"/>
      <c r="R1133" s="7"/>
    </row>
    <row r="1134" spans="1:18" ht="15.75" customHeight="1">
      <c r="A1134" s="7"/>
      <c r="B1134" s="7"/>
      <c r="C1134" s="7"/>
      <c r="D1134" s="7"/>
      <c r="E1134" s="75"/>
      <c r="F1134" s="7"/>
      <c r="G1134" s="7"/>
      <c r="H1134" s="7"/>
      <c r="I1134" s="7"/>
      <c r="J1134" s="7"/>
      <c r="K1134" s="76"/>
      <c r="L1134" s="7"/>
      <c r="M1134" s="7"/>
      <c r="N1134" s="7"/>
      <c r="O1134" s="7"/>
      <c r="P1134" s="7"/>
      <c r="Q1134" s="7"/>
      <c r="R1134" s="7"/>
    </row>
    <row r="1135" spans="1:18" ht="15.75" customHeight="1">
      <c r="A1135" s="7"/>
      <c r="B1135" s="7"/>
      <c r="C1135" s="7"/>
      <c r="D1135" s="7"/>
      <c r="E1135" s="75"/>
      <c r="F1135" s="7"/>
      <c r="G1135" s="7"/>
      <c r="H1135" s="7"/>
      <c r="I1135" s="7"/>
      <c r="J1135" s="7"/>
      <c r="K1135" s="76"/>
      <c r="L1135" s="7"/>
      <c r="M1135" s="7"/>
      <c r="N1135" s="7"/>
      <c r="O1135" s="7"/>
      <c r="P1135" s="7"/>
      <c r="Q1135" s="7"/>
      <c r="R1135" s="7"/>
    </row>
    <row r="1136" spans="1:18" ht="15.75" customHeight="1">
      <c r="A1136" s="7"/>
      <c r="B1136" s="7"/>
      <c r="C1136" s="7"/>
      <c r="D1136" s="7"/>
      <c r="E1136" s="75"/>
      <c r="F1136" s="7"/>
      <c r="G1136" s="7"/>
      <c r="H1136" s="7"/>
      <c r="I1136" s="7"/>
      <c r="J1136" s="7"/>
      <c r="K1136" s="76"/>
      <c r="L1136" s="7"/>
      <c r="M1136" s="7"/>
      <c r="N1136" s="7"/>
      <c r="O1136" s="7"/>
      <c r="P1136" s="7"/>
      <c r="Q1136" s="7"/>
      <c r="R1136" s="7"/>
    </row>
    <row r="1137" spans="1:18" ht="15.75" customHeight="1">
      <c r="A1137" s="7"/>
      <c r="B1137" s="7"/>
      <c r="C1137" s="7"/>
      <c r="D1137" s="7"/>
      <c r="E1137" s="75"/>
      <c r="F1137" s="7"/>
      <c r="G1137" s="7"/>
      <c r="H1137" s="7"/>
      <c r="I1137" s="7"/>
      <c r="J1137" s="7"/>
      <c r="K1137" s="76"/>
      <c r="L1137" s="7"/>
      <c r="M1137" s="7"/>
      <c r="N1137" s="7"/>
      <c r="O1137" s="7"/>
      <c r="P1137" s="7"/>
      <c r="Q1137" s="7"/>
      <c r="R1137" s="7"/>
    </row>
    <row r="1138" spans="1:18" ht="15.75" customHeight="1">
      <c r="A1138" s="7"/>
      <c r="B1138" s="7"/>
      <c r="C1138" s="7"/>
      <c r="D1138" s="7"/>
      <c r="E1138" s="75"/>
      <c r="F1138" s="7"/>
      <c r="G1138" s="7"/>
      <c r="H1138" s="7"/>
      <c r="I1138" s="7"/>
      <c r="J1138" s="7"/>
      <c r="K1138" s="76"/>
      <c r="L1138" s="7"/>
      <c r="M1138" s="7"/>
      <c r="N1138" s="7"/>
      <c r="O1138" s="7"/>
      <c r="P1138" s="7"/>
      <c r="Q1138" s="7"/>
      <c r="R1138" s="7"/>
    </row>
    <row r="1139" spans="1:18" ht="15.75" customHeight="1">
      <c r="A1139" s="7"/>
      <c r="B1139" s="7"/>
      <c r="C1139" s="7"/>
      <c r="D1139" s="7"/>
      <c r="E1139" s="75"/>
      <c r="F1139" s="7"/>
      <c r="G1139" s="7"/>
      <c r="H1139" s="7"/>
      <c r="I1139" s="7"/>
      <c r="J1139" s="7"/>
      <c r="K1139" s="76"/>
      <c r="L1139" s="7"/>
      <c r="M1139" s="7"/>
      <c r="N1139" s="7"/>
      <c r="O1139" s="7"/>
      <c r="P1139" s="7"/>
      <c r="Q1139" s="7"/>
      <c r="R1139" s="7"/>
    </row>
    <row r="1140" spans="1:18" ht="15.75" customHeight="1">
      <c r="A1140" s="7"/>
      <c r="B1140" s="7"/>
      <c r="C1140" s="7"/>
      <c r="D1140" s="7"/>
      <c r="E1140" s="75"/>
      <c r="F1140" s="7"/>
      <c r="G1140" s="7"/>
      <c r="H1140" s="7"/>
      <c r="I1140" s="7"/>
      <c r="J1140" s="7"/>
      <c r="K1140" s="76"/>
      <c r="L1140" s="7"/>
      <c r="M1140" s="7"/>
      <c r="N1140" s="7"/>
      <c r="O1140" s="7"/>
      <c r="P1140" s="7"/>
      <c r="Q1140" s="7"/>
      <c r="R1140" s="7"/>
    </row>
    <row r="1141" spans="1:18" ht="15.75" customHeight="1">
      <c r="A1141" s="7"/>
      <c r="B1141" s="7"/>
      <c r="C1141" s="7"/>
      <c r="D1141" s="7"/>
      <c r="E1141" s="75"/>
      <c r="F1141" s="7"/>
      <c r="G1141" s="7"/>
      <c r="H1141" s="7"/>
      <c r="I1141" s="7"/>
      <c r="J1141" s="7"/>
      <c r="K1141" s="76"/>
      <c r="L1141" s="7"/>
      <c r="M1141" s="7"/>
      <c r="N1141" s="7"/>
      <c r="O1141" s="7"/>
      <c r="P1141" s="7"/>
      <c r="Q1141" s="7"/>
      <c r="R1141" s="7"/>
    </row>
    <row r="1142" spans="1:18" ht="15.75" customHeight="1">
      <c r="A1142" s="7"/>
      <c r="B1142" s="7"/>
      <c r="C1142" s="7"/>
      <c r="D1142" s="7"/>
      <c r="E1142" s="75"/>
      <c r="F1142" s="7"/>
      <c r="G1142" s="7"/>
      <c r="H1142" s="7"/>
      <c r="I1142" s="7"/>
      <c r="J1142" s="7"/>
      <c r="K1142" s="76"/>
      <c r="L1142" s="7"/>
      <c r="M1142" s="7"/>
      <c r="N1142" s="7"/>
      <c r="O1142" s="7"/>
      <c r="P1142" s="7"/>
      <c r="Q1142" s="7"/>
      <c r="R1142" s="7"/>
    </row>
    <row r="1143" spans="1:18" ht="15.75" customHeight="1">
      <c r="A1143" s="7"/>
      <c r="B1143" s="7"/>
      <c r="C1143" s="7"/>
      <c r="D1143" s="7"/>
      <c r="E1143" s="75"/>
      <c r="F1143" s="7"/>
      <c r="G1143" s="7"/>
      <c r="H1143" s="7"/>
      <c r="I1143" s="7"/>
      <c r="J1143" s="7"/>
      <c r="K1143" s="76"/>
      <c r="L1143" s="7"/>
      <c r="M1143" s="7"/>
      <c r="N1143" s="7"/>
      <c r="O1143" s="7"/>
      <c r="P1143" s="7"/>
      <c r="Q1143" s="7"/>
      <c r="R1143" s="7"/>
    </row>
    <row r="1144" spans="1:18" ht="15.75" customHeight="1">
      <c r="A1144" s="7"/>
      <c r="B1144" s="7"/>
      <c r="C1144" s="7"/>
      <c r="D1144" s="7"/>
      <c r="E1144" s="75"/>
      <c r="F1144" s="7"/>
      <c r="G1144" s="7"/>
      <c r="H1144" s="7"/>
      <c r="I1144" s="7"/>
      <c r="J1144" s="7"/>
      <c r="K1144" s="76"/>
      <c r="L1144" s="7"/>
      <c r="M1144" s="7"/>
      <c r="N1144" s="7"/>
      <c r="O1144" s="7"/>
      <c r="P1144" s="7"/>
      <c r="Q1144" s="7"/>
      <c r="R1144" s="7"/>
    </row>
    <row r="1145" spans="1:18" ht="15.75" customHeight="1">
      <c r="A1145" s="7"/>
      <c r="B1145" s="7"/>
      <c r="C1145" s="7"/>
      <c r="D1145" s="7"/>
      <c r="E1145" s="75"/>
      <c r="F1145" s="7"/>
      <c r="G1145" s="7"/>
      <c r="H1145" s="7"/>
      <c r="I1145" s="7"/>
      <c r="J1145" s="7"/>
      <c r="K1145" s="76"/>
      <c r="L1145" s="7"/>
      <c r="M1145" s="7"/>
      <c r="N1145" s="7"/>
      <c r="O1145" s="7"/>
      <c r="P1145" s="7"/>
      <c r="Q1145" s="7"/>
      <c r="R1145" s="7"/>
    </row>
    <row r="1146" spans="1:18" ht="15.75" customHeight="1">
      <c r="A1146" s="7"/>
      <c r="B1146" s="7"/>
      <c r="C1146" s="7"/>
      <c r="D1146" s="7"/>
      <c r="E1146" s="75"/>
      <c r="F1146" s="7"/>
      <c r="G1146" s="7"/>
      <c r="H1146" s="7"/>
      <c r="I1146" s="7"/>
      <c r="J1146" s="7"/>
      <c r="K1146" s="76"/>
      <c r="L1146" s="7"/>
      <c r="M1146" s="7"/>
      <c r="N1146" s="7"/>
      <c r="O1146" s="7"/>
      <c r="P1146" s="7"/>
      <c r="Q1146" s="7"/>
      <c r="R1146" s="7"/>
    </row>
    <row r="1147" spans="1:18" ht="15.75" customHeight="1">
      <c r="A1147" s="7"/>
      <c r="B1147" s="7"/>
      <c r="C1147" s="7"/>
      <c r="D1147" s="7"/>
      <c r="E1147" s="75"/>
      <c r="F1147" s="7"/>
      <c r="G1147" s="7"/>
      <c r="H1147" s="7"/>
      <c r="I1147" s="7"/>
      <c r="J1147" s="7"/>
      <c r="K1147" s="76"/>
      <c r="L1147" s="7"/>
      <c r="M1147" s="7"/>
      <c r="N1147" s="7"/>
      <c r="O1147" s="7"/>
      <c r="P1147" s="7"/>
      <c r="Q1147" s="7"/>
      <c r="R1147" s="7"/>
    </row>
    <row r="1148" spans="1:18" ht="15.75" customHeight="1">
      <c r="A1148" s="7"/>
      <c r="B1148" s="7"/>
      <c r="C1148" s="7"/>
      <c r="D1148" s="7"/>
      <c r="E1148" s="75"/>
      <c r="F1148" s="7"/>
      <c r="G1148" s="7"/>
      <c r="H1148" s="7"/>
      <c r="I1148" s="7"/>
      <c r="J1148" s="7"/>
      <c r="K1148" s="76"/>
      <c r="L1148" s="7"/>
      <c r="M1148" s="7"/>
      <c r="N1148" s="7"/>
      <c r="O1148" s="7"/>
      <c r="P1148" s="7"/>
      <c r="Q1148" s="7"/>
      <c r="R1148" s="7"/>
    </row>
    <row r="1149" spans="1:18" ht="15.75" customHeight="1">
      <c r="A1149" s="7"/>
      <c r="B1149" s="7"/>
      <c r="C1149" s="7"/>
      <c r="D1149" s="7"/>
      <c r="E1149" s="75"/>
      <c r="F1149" s="7"/>
      <c r="G1149" s="7"/>
      <c r="H1149" s="7"/>
      <c r="I1149" s="7"/>
      <c r="J1149" s="7"/>
      <c r="K1149" s="76"/>
      <c r="L1149" s="7"/>
      <c r="M1149" s="7"/>
      <c r="N1149" s="7"/>
      <c r="O1149" s="7"/>
      <c r="P1149" s="7"/>
      <c r="Q1149" s="7"/>
      <c r="R1149" s="7"/>
    </row>
    <row r="1150" spans="1:18" ht="15.75" customHeight="1">
      <c r="A1150" s="7"/>
      <c r="B1150" s="7"/>
      <c r="C1150" s="7"/>
      <c r="D1150" s="7"/>
      <c r="E1150" s="75"/>
      <c r="F1150" s="7"/>
      <c r="G1150" s="7"/>
      <c r="H1150" s="7"/>
      <c r="I1150" s="7"/>
      <c r="J1150" s="7"/>
      <c r="K1150" s="76"/>
      <c r="L1150" s="7"/>
      <c r="M1150" s="7"/>
      <c r="N1150" s="7"/>
      <c r="O1150" s="7"/>
      <c r="P1150" s="7"/>
      <c r="Q1150" s="7"/>
      <c r="R1150" s="7"/>
    </row>
    <row r="1151" spans="1:18" ht="15.75" customHeight="1">
      <c r="A1151" s="7"/>
      <c r="B1151" s="7"/>
      <c r="C1151" s="7"/>
      <c r="D1151" s="7"/>
      <c r="E1151" s="75"/>
      <c r="F1151" s="7"/>
      <c r="G1151" s="7"/>
      <c r="H1151" s="7"/>
      <c r="I1151" s="7"/>
      <c r="J1151" s="7"/>
      <c r="K1151" s="76"/>
      <c r="L1151" s="7"/>
      <c r="M1151" s="7"/>
      <c r="N1151" s="7"/>
      <c r="O1151" s="7"/>
      <c r="P1151" s="7"/>
      <c r="Q1151" s="7"/>
      <c r="R1151" s="7"/>
    </row>
    <row r="1152" spans="1:18" ht="15.75" customHeight="1">
      <c r="A1152" s="7"/>
      <c r="B1152" s="7"/>
      <c r="C1152" s="7"/>
      <c r="D1152" s="7"/>
      <c r="E1152" s="75"/>
      <c r="F1152" s="7"/>
      <c r="G1152" s="7"/>
      <c r="H1152" s="7"/>
      <c r="I1152" s="7"/>
      <c r="J1152" s="7"/>
      <c r="K1152" s="76"/>
      <c r="L1152" s="7"/>
      <c r="M1152" s="7"/>
      <c r="N1152" s="7"/>
      <c r="O1152" s="7"/>
      <c r="P1152" s="7"/>
      <c r="Q1152" s="7"/>
      <c r="R1152" s="7"/>
    </row>
    <row r="1153" spans="1:18" ht="15.75" customHeight="1">
      <c r="A1153" s="7"/>
      <c r="B1153" s="7"/>
      <c r="C1153" s="7"/>
      <c r="D1153" s="7"/>
      <c r="E1153" s="75"/>
      <c r="F1153" s="7"/>
      <c r="G1153" s="7"/>
      <c r="H1153" s="7"/>
      <c r="I1153" s="7"/>
      <c r="J1153" s="7"/>
      <c r="K1153" s="76"/>
      <c r="L1153" s="7"/>
      <c r="M1153" s="7"/>
      <c r="N1153" s="7"/>
      <c r="O1153" s="7"/>
      <c r="P1153" s="7"/>
      <c r="Q1153" s="7"/>
      <c r="R1153" s="7"/>
    </row>
    <row r="1154" spans="1:18" ht="15.75" customHeight="1">
      <c r="A1154" s="7"/>
      <c r="B1154" s="7"/>
      <c r="C1154" s="7"/>
      <c r="D1154" s="7"/>
      <c r="E1154" s="75"/>
      <c r="F1154" s="7"/>
      <c r="G1154" s="7"/>
      <c r="H1154" s="7"/>
      <c r="I1154" s="7"/>
      <c r="J1154" s="7"/>
      <c r="K1154" s="76"/>
      <c r="L1154" s="7"/>
      <c r="M1154" s="7"/>
      <c r="N1154" s="7"/>
      <c r="O1154" s="7"/>
      <c r="P1154" s="7"/>
      <c r="Q1154" s="7"/>
      <c r="R1154" s="7"/>
    </row>
  </sheetData>
  <autoFilter ref="A3:S324" xr:uid="{5B6559B2-F8DB-4A27-835A-3059C9FCD90C}"/>
  <customSheetViews>
    <customSheetView guid="{46A90D18-0201-48EC-AB96-6D75A0FA7D52}" filter="1" showAutoFilter="1">
      <pageMargins left="0.7" right="0.7" top="0.75" bottom="0.75" header="0.3" footer="0.3"/>
      <autoFilter ref="A3:AH142" xr:uid="{00000000-0000-0000-0000-000000000000}">
        <filterColumn colId="7">
          <filters>
            <filter val="High"/>
            <filter val="Low"/>
          </filters>
        </filterColumn>
      </autoFilter>
    </customSheetView>
  </customSheetViews>
  <mergeCells count="15">
    <mergeCell ref="S1:S2"/>
    <mergeCell ref="O343:R343"/>
    <mergeCell ref="O345:R345"/>
    <mergeCell ref="A1:A2"/>
    <mergeCell ref="B1:B2"/>
    <mergeCell ref="C1:C2"/>
    <mergeCell ref="D1:F2"/>
    <mergeCell ref="G1:I2"/>
    <mergeCell ref="J1:J2"/>
    <mergeCell ref="K1:K2"/>
    <mergeCell ref="L1:N2"/>
    <mergeCell ref="O1:R2"/>
    <mergeCell ref="G315:I315"/>
    <mergeCell ref="G318:I318"/>
    <mergeCell ref="G321:I321"/>
  </mergeCells>
  <phoneticPr fontId="91"/>
  <hyperlinks>
    <hyperlink ref="K232" r:id="rId1" xr:uid="{3D650E57-E3D1-413E-8543-57C36DD2C581}"/>
    <hyperlink ref="K234" r:id="rId2" xr:uid="{6422C95D-FE8F-47FB-BC25-5D4302540BA0}"/>
    <hyperlink ref="K238" r:id="rId3" xr:uid="{2BF6B61E-FE6E-49BF-B926-C15F200EECA7}"/>
    <hyperlink ref="K240" r:id="rId4" xr:uid="{E3D13708-66FC-49D9-B8AE-9E57B3DA8D86}"/>
    <hyperlink ref="K242" r:id="rId5" xr:uid="{CB1DAA71-6F0E-41EA-BEC9-5E7EF7DDE358}"/>
    <hyperlink ref="K244" r:id="rId6" xr:uid="{E1709EB6-BCEC-4885-898B-E46615A9BB31}"/>
    <hyperlink ref="K246" r:id="rId7" xr:uid="{EA4CFC65-0865-4429-9C20-1A31768BBB4C}"/>
    <hyperlink ref="K248" r:id="rId8" xr:uid="{EEDE4412-A358-499A-9EC6-ED8B5947AFE7}"/>
    <hyperlink ref="K250" r:id="rId9" xr:uid="{74317B95-F70B-45A1-8105-FF3E01ABF6C4}"/>
    <hyperlink ref="K252" r:id="rId10" xr:uid="{2EA3C1C4-558F-484C-9459-D5E007143C5E}"/>
    <hyperlink ref="K254" r:id="rId11" xr:uid="{C73E7A5C-0F4A-4AE2-80C7-F7F0029754D4}"/>
    <hyperlink ref="K256" r:id="rId12" xr:uid="{E263DE71-7C6A-4103-9106-85893DE29B21}"/>
    <hyperlink ref="K258" r:id="rId13" xr:uid="{1176CFEC-063C-4B9E-9FCA-316D8AD1728A}"/>
    <hyperlink ref="K260" r:id="rId14" xr:uid="{D4B69F6F-7261-4A90-ACE8-3C034BCDA8A4}"/>
    <hyperlink ref="K262" r:id="rId15" xr:uid="{2B267756-572C-46CE-861F-400CCD18B67E}"/>
    <hyperlink ref="K266" r:id="rId16" xr:uid="{D5AE5E07-B4AB-4B92-BF3B-B255FEC71226}"/>
    <hyperlink ref="K268" r:id="rId17" xr:uid="{83A81045-0CE5-4128-B814-88824D0E688F}"/>
    <hyperlink ref="K270" r:id="rId18" xr:uid="{D815DDD3-63D0-4FA7-ABAA-93FE7FAE25D7}"/>
    <hyperlink ref="K274" r:id="rId19" xr:uid="{6993B09C-AFEB-40C2-8E74-34D32B89FA71}"/>
    <hyperlink ref="K278" r:id="rId20" xr:uid="{78F8941D-1A13-46D0-8661-BE12756A1706}"/>
    <hyperlink ref="K280" r:id="rId21" xr:uid="{058AAB0C-3FB0-4592-91C4-5384572CA5C8}"/>
    <hyperlink ref="K284" r:id="rId22" xr:uid="{663046DD-8DBC-48DE-9284-713BE8247C55}"/>
    <hyperlink ref="K286" r:id="rId23" xr:uid="{A7BDCA24-7B4A-49CF-BFBF-AF012CF31C73}"/>
    <hyperlink ref="K288" r:id="rId24" xr:uid="{DBD4BBE6-7DC8-42B9-82F3-471A6E2B4883}"/>
    <hyperlink ref="K290" r:id="rId25" xr:uid="{A6AD0DFC-11F9-4446-A170-98E060E10E32}"/>
    <hyperlink ref="K292" r:id="rId26" xr:uid="{F1C01692-D5BE-4E73-A167-6A7BDCBA3CA7}"/>
    <hyperlink ref="K294" r:id="rId27" xr:uid="{6E6FAA1D-D7B2-48C7-B561-FF5060CB77A9}"/>
    <hyperlink ref="K296" r:id="rId28" xr:uid="{13EFC83B-4EE5-4C15-8972-1EB8CC28BCA2}"/>
    <hyperlink ref="K298" r:id="rId29" xr:uid="{642CD372-0463-4D74-B3F2-67DD1C533410}"/>
    <hyperlink ref="K300" r:id="rId30" xr:uid="{CB364277-A5BF-4014-ADF9-2944A6D13595}"/>
    <hyperlink ref="K302" r:id="rId31" xr:uid="{5A22BBAC-98AD-4204-AE6D-998937767498}"/>
    <hyperlink ref="K304" r:id="rId32" xr:uid="{91C6A6C0-66B9-4109-95B9-C7792A4AAA5D}"/>
    <hyperlink ref="K306" r:id="rId33" xr:uid="{EF339B9C-DBB0-4361-A65B-6A1959E37877}"/>
    <hyperlink ref="K308" r:id="rId34" xr:uid="{751542EE-76AC-4EB2-8A6A-31D84E7C7B16}"/>
    <hyperlink ref="K310" r:id="rId35" xr:uid="{3731EDF5-DE0F-4976-8D37-CD006C10290B}"/>
    <hyperlink ref="K312" r:id="rId36" xr:uid="{43EDDE89-3609-4294-AE6F-F1330BF46881}"/>
    <hyperlink ref="K233" r:id="rId37" xr:uid="{54F0A56E-BB6D-468A-B9F2-21ACB771571A}"/>
    <hyperlink ref="K235" r:id="rId38" xr:uid="{CD9BE8F6-EF08-4FB5-901C-884EA057C8CF}"/>
    <hyperlink ref="K239" r:id="rId39" xr:uid="{AE342288-3E51-4D9E-9D22-08EB29DBF44E}"/>
    <hyperlink ref="K241" r:id="rId40" xr:uid="{1EF98850-F6FE-47B5-A717-E7EAE6E1FF19}"/>
    <hyperlink ref="K243" r:id="rId41" xr:uid="{4810F2BF-7A31-4F0B-8BB4-17199BE28BF5}"/>
    <hyperlink ref="K245" r:id="rId42" xr:uid="{24D44F95-2EC1-4A6D-BEB5-D91F090F6584}"/>
    <hyperlink ref="K247" r:id="rId43" xr:uid="{8500619F-8FDD-4811-B2D8-0F96C11827ED}"/>
    <hyperlink ref="K249" r:id="rId44" xr:uid="{346CDCD3-DD4A-42A8-97AC-463FD8F6E654}"/>
    <hyperlink ref="K251" r:id="rId45" xr:uid="{C9447280-1613-424A-A827-472F1E500324}"/>
    <hyperlink ref="K253" r:id="rId46" xr:uid="{B958DCCC-0701-411B-908F-4D497F84240D}"/>
    <hyperlink ref="K255" r:id="rId47" xr:uid="{E5290B9A-EBC8-4847-A891-AF6132AD8BDC}"/>
    <hyperlink ref="K257" r:id="rId48" xr:uid="{FE8510E1-9E62-4FB6-8F51-03354A777542}"/>
    <hyperlink ref="K259" r:id="rId49" xr:uid="{B079645B-542C-40E6-9A84-7199519D4E6D}"/>
    <hyperlink ref="K261" r:id="rId50" xr:uid="{7BCB9A8A-583A-407D-A604-24A79469B91F}"/>
    <hyperlink ref="K263" r:id="rId51" xr:uid="{8C7ACA65-3AFF-46A6-BD84-0FA0B2D0C05F}"/>
    <hyperlink ref="K267" r:id="rId52" xr:uid="{10855BD7-ED7D-41AA-985E-52EE70948B43}"/>
    <hyperlink ref="K269" r:id="rId53" xr:uid="{3CC13418-BFDD-4B01-9B6E-83F8B658A334}"/>
    <hyperlink ref="K271" r:id="rId54" xr:uid="{F10E465C-1407-4C6E-9BD3-6F81667F43A2}"/>
    <hyperlink ref="K275" r:id="rId55" xr:uid="{3DF8C050-845C-41A6-A05D-59CA27BA76FA}"/>
    <hyperlink ref="K279" r:id="rId56" xr:uid="{987B755F-3225-41D0-BAA5-68231CCA9175}"/>
    <hyperlink ref="K281" r:id="rId57" xr:uid="{35E1EE5E-668C-4EF1-8503-60B1E86B15D4}"/>
    <hyperlink ref="K285" r:id="rId58" xr:uid="{C050DECD-86FE-4B81-9374-6D399CB29A8B}"/>
    <hyperlink ref="K287" r:id="rId59" xr:uid="{C484BF5E-475E-4FB8-B97F-A5CA8D3D512B}"/>
    <hyperlink ref="K289" r:id="rId60" xr:uid="{349C7E4C-11A6-42B2-8017-090DE7D9E5C6}"/>
    <hyperlink ref="K291" r:id="rId61" xr:uid="{DD41F985-4B13-4FB0-B3A4-C3FB36A3882D}"/>
    <hyperlink ref="K293" r:id="rId62" xr:uid="{CC2766B3-47C3-49A9-A9A8-194DAF5F79FB}"/>
    <hyperlink ref="K295" r:id="rId63" xr:uid="{DE57FBB8-5042-4282-B89B-F518378E0F39}"/>
    <hyperlink ref="K297" r:id="rId64" xr:uid="{3830BDFE-FA12-48DE-976A-842EC88649FB}"/>
    <hyperlink ref="K299" r:id="rId65" xr:uid="{994DE6CB-9111-48E2-A02A-5E62805C0D4C}"/>
    <hyperlink ref="K301" r:id="rId66" xr:uid="{B08C58A8-28D4-455D-AAA1-964105E56F37}"/>
    <hyperlink ref="K303" r:id="rId67" xr:uid="{5DD35DCA-914D-4AB0-B02D-CB3962068378}"/>
    <hyperlink ref="K305" r:id="rId68" xr:uid="{57242C64-85CB-4D14-B9F5-B436B1418835}"/>
    <hyperlink ref="K307" r:id="rId69" xr:uid="{6E5CDB5A-6F81-43BE-940B-E1222C5A50E5}"/>
    <hyperlink ref="K309" r:id="rId70" xr:uid="{12FA43D6-D95D-4326-A736-A894D4AE1A15}"/>
    <hyperlink ref="K311" r:id="rId71" xr:uid="{BF1B010B-BE65-4183-A632-2A9F88B4227E}"/>
    <hyperlink ref="K313" r:id="rId72" xr:uid="{1C7AABB4-0F04-4705-9093-D279915D264B}"/>
    <hyperlink ref="K162" r:id="rId73" xr:uid="{93BA9A3C-643B-48F6-BD08-E47F62773E03}"/>
    <hyperlink ref="K170" r:id="rId74" xr:uid="{8C53782A-93A0-47AD-8A9C-B395DA1F40C0}"/>
    <hyperlink ref="K174" r:id="rId75" xr:uid="{3B0FDCE5-AE1F-43AE-AD4A-9F8F48A864BB}"/>
    <hyperlink ref="K178" r:id="rId76" location=":~:text=Cloud%20Logging%20also%20provides%20the,IoT%20Core%2C%20see%20Monitoring%20Resources." xr:uid="{1245AAEA-EA3C-4C39-8B99-70533C5E110C}"/>
    <hyperlink ref="K182" r:id="rId77" xr:uid="{A3EF9F09-2F07-4209-98F5-69BA00FE917E}"/>
    <hyperlink ref="K184" r:id="rId78" xr:uid="{71961D1F-5E2D-4A2C-A81C-593AAC85920C}"/>
    <hyperlink ref="K188" r:id="rId79" xr:uid="{5363D730-04D2-47FF-A639-7D7629B3FB16}"/>
    <hyperlink ref="K192" r:id="rId80" xr:uid="{2DC8BBAC-DFA0-4806-B4A7-144CA614D794}"/>
    <hyperlink ref="K196" r:id="rId81" xr:uid="{5717D147-6B71-4BEC-B816-3830965B4ABF}"/>
    <hyperlink ref="K202" r:id="rId82" location="iso:std:iso-iec:19086:-1:ed-1:v1:en" xr:uid="{FD2D77D2-FD46-45B0-8966-13DE50D1BB29}"/>
    <hyperlink ref="K212" r:id="rId83" xr:uid="{1CCEFD97-C3A0-4D03-84AA-0239352DD8DE}"/>
    <hyperlink ref="K214" r:id="rId84" xr:uid="{F42F5B55-BB1B-4404-A139-253B874A267E}"/>
    <hyperlink ref="K218" r:id="rId85" xr:uid="{B722C3D1-62F2-4E48-B9DF-B5AB0D357FD2}"/>
    <hyperlink ref="K220" r:id="rId86" xr:uid="{648A3B70-FC20-494E-A4F7-652B606E51B0}"/>
    <hyperlink ref="K222" r:id="rId87" xr:uid="{06D3FF4C-4936-4036-AD53-1889A3C11ADA}"/>
    <hyperlink ref="K224" r:id="rId88" xr:uid="{FAA8F764-3809-4716-B57E-55C7607E0DF2}"/>
    <hyperlink ref="K226" r:id="rId89" xr:uid="{F136EB65-D896-451F-B33D-02FD0215DF9D}"/>
    <hyperlink ref="K228" r:id="rId90" xr:uid="{A8CA7E74-6057-4E2C-93D3-663248F4E6B9}"/>
    <hyperlink ref="K230" r:id="rId91" xr:uid="{27FC466B-76AB-4012-B397-A470D8245879}"/>
    <hyperlink ref="K82" r:id="rId92" xr:uid="{11D0BBE6-1454-456E-ABE3-33AD088C8B61}"/>
    <hyperlink ref="K84" r:id="rId93" xr:uid="{F8BAC711-988B-4F7E-8EEF-239B662A4221}"/>
    <hyperlink ref="K86" r:id="rId94" xr:uid="{52A53766-5726-41C9-9FFB-F51E7830FDDE}"/>
    <hyperlink ref="K88" r:id="rId95" xr:uid="{DCA55990-D3AA-470A-BC58-E0A990C4D79D}"/>
    <hyperlink ref="K90" r:id="rId96" xr:uid="{DFA66466-6468-4F6F-AB09-137A492946BF}"/>
    <hyperlink ref="K92" r:id="rId97" xr:uid="{6CFB2A88-4AC2-40DA-9B48-37C25365611F}"/>
    <hyperlink ref="K94" r:id="rId98" xr:uid="{A3EABC5C-28E8-4988-BF3A-6AFE8307894A}"/>
    <hyperlink ref="K96" r:id="rId99" xr:uid="{A6817F76-5FE1-419D-A93D-0043147CCF69}"/>
    <hyperlink ref="K98" r:id="rId100" xr:uid="{0C1ACB3B-D606-4E75-8476-1D15E41C6CB5}"/>
    <hyperlink ref="K100" r:id="rId101" xr:uid="{558BE0BD-E313-4A39-825C-E6551FADEA21}"/>
    <hyperlink ref="K104" r:id="rId102" xr:uid="{0EF05719-0888-4523-997D-83750E7227FB}"/>
    <hyperlink ref="K106" r:id="rId103" xr:uid="{8478C399-BD61-4E5A-9987-76C67FBDEED2}"/>
    <hyperlink ref="K110" r:id="rId104" xr:uid="{A319256F-AD50-45E9-89AF-2FFB416CC5A7}"/>
    <hyperlink ref="K112" r:id="rId105" xr:uid="{DC180C84-0E77-4CCF-8A7C-9A89459B569A}"/>
    <hyperlink ref="K114" r:id="rId106" xr:uid="{A7CB2782-94AE-4C3E-ACAC-09461AE92484}"/>
    <hyperlink ref="K124" r:id="rId107" xr:uid="{9E3A84F0-6442-4289-800C-0E9FB1A18287}"/>
    <hyperlink ref="K126" r:id="rId108" xr:uid="{05F9B54A-5418-437F-B8DA-8A37C84ECC2D}"/>
    <hyperlink ref="K128" r:id="rId109" xr:uid="{4BCC6897-0CAC-4509-9EC1-0BD3DDE8CEFC}"/>
    <hyperlink ref="K130" r:id="rId110" xr:uid="{266E5E97-E0EC-4DEF-971D-3B169423BB10}"/>
    <hyperlink ref="K136" r:id="rId111" xr:uid="{152C4E81-0257-4561-92A5-3B41BA022762}"/>
    <hyperlink ref="K142" r:id="rId112" xr:uid="{5A5C97BF-DCB9-418A-9C0D-7936B542A1AE}"/>
    <hyperlink ref="K146" r:id="rId113" xr:uid="{884FF986-0627-4495-8164-A60FA83FF31F}"/>
    <hyperlink ref="K148" r:id="rId114" xr:uid="{2CA6E909-E5F3-4BAE-BB0B-831A3A572407}"/>
    <hyperlink ref="K150" r:id="rId115" xr:uid="{7B64DD1D-537C-45F8-A926-7EBAD676C38C}"/>
    <hyperlink ref="K152" r:id="rId116" xr:uid="{3BD05E0C-145A-4B06-AF2B-2EF5F4F90CAE}"/>
    <hyperlink ref="K154" r:id="rId117" xr:uid="{93F65536-F353-4421-B19E-FBD0AD5E72E4}"/>
    <hyperlink ref="K156" r:id="rId118" xr:uid="{A64E489A-6030-45FA-B6D8-9FC850C28D21}"/>
    <hyperlink ref="K83" r:id="rId119" xr:uid="{EBB8E469-E0B9-4B30-9379-9014EFCD18B6}"/>
    <hyperlink ref="K85" r:id="rId120" xr:uid="{BC544AE1-6B1B-4141-89C4-95CB6B3A78F4}"/>
    <hyperlink ref="K87" r:id="rId121" xr:uid="{97D5546C-85B6-4730-8C97-96CB0C654B4A}"/>
    <hyperlink ref="K89" r:id="rId122" xr:uid="{1A90676F-489C-4E7B-AD16-4D6AEDA067EA}"/>
    <hyperlink ref="K91" r:id="rId123" xr:uid="{722A3F15-AB05-49CC-90AE-05DDFE0B7BFB}"/>
    <hyperlink ref="K93" r:id="rId124" xr:uid="{85B30FFE-4C20-4F11-AC04-3AF2B525E312}"/>
    <hyperlink ref="K95" r:id="rId125" xr:uid="{AEBD9B36-6D78-4739-9A0A-45B73EC5AAB1}"/>
    <hyperlink ref="K97" r:id="rId126" xr:uid="{5FAF08EE-2024-4D25-BDD3-93B1CD9899AB}"/>
    <hyperlink ref="K99" r:id="rId127" xr:uid="{518729FC-6603-4CB3-9647-EF3E371EAABC}"/>
    <hyperlink ref="K101" r:id="rId128" xr:uid="{BB715B70-5D95-4DCA-928C-34ADB506B29F}"/>
    <hyperlink ref="K105" r:id="rId129" xr:uid="{56F78A74-78DC-49B9-9ED5-B7C71C349143}"/>
    <hyperlink ref="K107" r:id="rId130" xr:uid="{A1E07807-4910-4769-839D-AC8AC1735C2D}"/>
    <hyperlink ref="K111" r:id="rId131" xr:uid="{197E7612-4369-46D6-A652-11CE51C06CD4}"/>
    <hyperlink ref="K113" r:id="rId132" xr:uid="{8E9DB556-05C1-40FA-8F50-9FC1FBB9185F}"/>
    <hyperlink ref="K115" r:id="rId133" xr:uid="{0869D624-05A3-4BB6-A98C-86B645E26195}"/>
    <hyperlink ref="K125" r:id="rId134" xr:uid="{B3B17C9F-E708-44EB-9766-A5B62285F394}"/>
    <hyperlink ref="K127" r:id="rId135" xr:uid="{ABEE91A1-FE7D-4A6F-8EEC-714E3FB4C682}"/>
    <hyperlink ref="K129" r:id="rId136" xr:uid="{80ADF11A-2918-4511-81A8-53110AAA5A15}"/>
    <hyperlink ref="K131" r:id="rId137" xr:uid="{ED49D7C0-00ED-461F-9E68-ABA64929284A}"/>
    <hyperlink ref="K137" r:id="rId138" xr:uid="{1FE15EDA-B6EA-48B8-A71D-760F66AADEA7}"/>
    <hyperlink ref="K143" r:id="rId139" xr:uid="{649C9CBC-32BD-4EB5-AFBD-318B1EF6EAC3}"/>
    <hyperlink ref="K147" r:id="rId140" xr:uid="{0CCD1B49-D6CD-4FD2-827B-664875EE29CA}"/>
    <hyperlink ref="K149" r:id="rId141" xr:uid="{8CD13197-AE4F-4456-B8E4-4DFFE530005D}"/>
    <hyperlink ref="K151" r:id="rId142" xr:uid="{3DD8DD53-CCD3-4088-AE5A-0D98546127FA}"/>
    <hyperlink ref="K153" r:id="rId143" xr:uid="{AF4070A3-5B90-4F1F-BAB5-A49DE8820338}"/>
    <hyperlink ref="K155" r:id="rId144" xr:uid="{9085233B-0F8B-445D-8C99-C63C5201821C}"/>
    <hyperlink ref="K157" r:id="rId145" xr:uid="{0DA63A8D-857E-427A-93F1-DF2F7E8E8E43}"/>
    <hyperlink ref="K4" r:id="rId146" xr:uid="{EA6D4E29-BFF1-4AC7-92A9-EA01BD7D3781}"/>
    <hyperlink ref="K6" r:id="rId147" xr:uid="{F1EB3D7A-3D8D-4F3E-A496-4E68458C7CA7}"/>
    <hyperlink ref="K8" r:id="rId148" xr:uid="{CE7C5739-1E7C-4A5E-8900-156518F1B547}"/>
    <hyperlink ref="K10" r:id="rId149" xr:uid="{6746523A-CA79-440C-BC7C-F98460715B7D}"/>
    <hyperlink ref="K12" r:id="rId150" xr:uid="{DD1BF81C-E3EE-4840-A370-05D86B4D73FE}"/>
    <hyperlink ref="K14" r:id="rId151" xr:uid="{41D966FA-51F2-4F9A-B4E8-0FDA912DE935}"/>
    <hyperlink ref="K16" r:id="rId152" xr:uid="{86BF419B-03FE-4A7B-961A-91AB7BAEB5FD}"/>
    <hyperlink ref="K18" r:id="rId153" xr:uid="{F6FF4795-015A-4902-962B-F2B184A36E91}"/>
    <hyperlink ref="K20" r:id="rId154" xr:uid="{B24E5A21-15B3-4F4B-B4DE-43836F37A36C}"/>
    <hyperlink ref="K22" r:id="rId155" xr:uid="{15176732-8F09-471C-8FF9-ED34B4318F1D}"/>
    <hyperlink ref="K24" r:id="rId156" xr:uid="{B84AAA29-8B88-4D7D-BCCE-4C314DE321C9}"/>
    <hyperlink ref="K26" r:id="rId157" xr:uid="{A9EA4556-6F89-48CF-BDB6-07281C1ED7C2}"/>
    <hyperlink ref="K28" r:id="rId158" xr:uid="{8B689CD8-9D65-4B63-BE46-73EF9436AF01}"/>
    <hyperlink ref="K30" r:id="rId159" xr:uid="{DE78FE3F-CBFC-4B70-93D1-21305A078548}"/>
    <hyperlink ref="K32" r:id="rId160" xr:uid="{8BE6A945-CA20-45F3-A4A9-3B259F9F6CC6}"/>
    <hyperlink ref="K34" r:id="rId161" xr:uid="{E81A7922-30EC-4D36-B7C9-AF20B2E2FC73}"/>
    <hyperlink ref="K36" r:id="rId162" xr:uid="{3D5A9B68-905B-40A2-BFF7-28C82CF3FB36}"/>
    <hyperlink ref="K38" r:id="rId163" xr:uid="{A59261B7-1530-4AB0-B0CB-01F428473891}"/>
    <hyperlink ref="K40" r:id="rId164" xr:uid="{1A191126-E501-4398-8CFB-3DE3EA2086C7}"/>
    <hyperlink ref="K42" r:id="rId165" xr:uid="{8EFC624B-C75D-48BE-88FA-9E5A8F9E757D}"/>
    <hyperlink ref="K44" r:id="rId166" xr:uid="{92E7B211-BEED-461F-9EC4-218C7AA2C356}"/>
    <hyperlink ref="K46" r:id="rId167" xr:uid="{294CB4CC-9154-4BBA-929D-E925482E91B8}"/>
    <hyperlink ref="K48" r:id="rId168" xr:uid="{93859658-4AC1-46C9-9CC7-A610403BF0F7}"/>
    <hyperlink ref="K50" r:id="rId169" location="_Toc442180929" xr:uid="{11D86D44-5BCA-481F-B0B6-6595B017562C}"/>
    <hyperlink ref="K52" r:id="rId170" xr:uid="{9C571D19-2B60-4724-BD1E-DF6B05B62BAB}"/>
    <hyperlink ref="K54" r:id="rId171" xr:uid="{E9EDEA6A-E925-4FDE-83C7-C4DEBF791DF4}"/>
    <hyperlink ref="K56" r:id="rId172" xr:uid="{72686BBF-F7E6-4CE3-BC8E-23140076A956}"/>
    <hyperlink ref="K58" r:id="rId173" xr:uid="{540CD5AD-A3BB-48B8-9A34-83D69420BD98}"/>
    <hyperlink ref="K60" r:id="rId174" xr:uid="{ACCEE72E-BAE4-4E98-8989-F93311DB1DE6}"/>
    <hyperlink ref="K62" r:id="rId175" xr:uid="{4850D72D-FEED-4855-8585-A9DF73E241E8}"/>
    <hyperlink ref="K64" r:id="rId176" xr:uid="{7295FE18-4006-4BCE-8607-1B57A3A550C9}"/>
    <hyperlink ref="K66" r:id="rId177" xr:uid="{9B43CE17-0BE7-4916-A877-10E74E39E8B0}"/>
    <hyperlink ref="K68" r:id="rId178" xr:uid="{E0DCA973-6A16-44D7-B1F8-687BB76A0FCB}"/>
    <hyperlink ref="K70" r:id="rId179" location="iso:std:iso-iec:27014:ed-1:v1:en" xr:uid="{2CEA9AD0-8F5C-449A-A7A2-A13EEDAF1CC1}"/>
    <hyperlink ref="K72" r:id="rId180" xr:uid="{D7397B4D-DB6B-42B4-A778-E5A4F89C3005}"/>
    <hyperlink ref="K74" r:id="rId181" xr:uid="{0546B40F-E688-409E-983A-30821FAEB44C}"/>
    <hyperlink ref="K76" r:id="rId182" xr:uid="{67099E37-7072-4654-A868-36EC2866B355}"/>
    <hyperlink ref="K78" r:id="rId183" xr:uid="{2B6A8CCD-E9F5-4FF3-A82A-4C1AF066FD56}"/>
    <hyperlink ref="K80" r:id="rId184" xr:uid="{7CDFF977-39E9-4D79-8A6E-FC2498FF47F7}"/>
    <hyperlink ref="K81" r:id="rId185" xr:uid="{A9AB4919-4356-4DDB-BD15-E903C901516F}"/>
    <hyperlink ref="K79" r:id="rId186" xr:uid="{53B4A2B0-3291-49E4-9E00-FF7B68ACEAAC}"/>
    <hyperlink ref="K77" r:id="rId187" xr:uid="{8D0F858E-034F-4832-A521-29271E957EEC}"/>
    <hyperlink ref="K75" r:id="rId188" xr:uid="{57956772-4E80-410E-B0F3-B26E344B1886}"/>
    <hyperlink ref="K73" r:id="rId189" xr:uid="{C84D0EF8-2FF3-4ABC-AEB5-9AA9B0B16F78}"/>
    <hyperlink ref="K71" r:id="rId190" location="iso:std:iso-iec:27014:ed-1:v1:en" xr:uid="{083A492F-66F2-42E0-9C99-EF04752FF03C}"/>
    <hyperlink ref="K69" r:id="rId191" xr:uid="{8344C0AA-6234-4930-84A6-BCD1C1DDA95D}"/>
    <hyperlink ref="K67" r:id="rId192" xr:uid="{F1AFDEF4-A8C8-4532-A990-AE8ACB38E4B6}"/>
    <hyperlink ref="K65" r:id="rId193" xr:uid="{CBC46450-49D9-4ED0-AD4D-7E4324C38BEF}"/>
    <hyperlink ref="K63" r:id="rId194" xr:uid="{697023A4-C956-4C57-86C3-272E836AE312}"/>
    <hyperlink ref="K61" r:id="rId195" xr:uid="{EB0776AB-3DCA-4400-B1E5-C1C293FD3F90}"/>
    <hyperlink ref="K59" r:id="rId196" xr:uid="{4D3522AD-05E2-4811-8B9E-469D6A5AD6B4}"/>
    <hyperlink ref="K57" r:id="rId197" xr:uid="{52A50A73-991D-4C53-AED8-DFC78E62BBD0}"/>
    <hyperlink ref="K55" r:id="rId198" xr:uid="{8ECFEF97-DFCD-49CA-A7EE-65AC2E0A5744}"/>
    <hyperlink ref="K53" r:id="rId199" xr:uid="{3D2037FC-43B8-4B5F-86CE-7C718CC99AFF}"/>
    <hyperlink ref="K51" r:id="rId200" location="_Toc442180929" xr:uid="{836CE08E-7AA5-48EE-BC46-608E433231A5}"/>
    <hyperlink ref="K49" r:id="rId201" xr:uid="{61F21CC4-0332-4250-99EB-BA0C6DD236AC}"/>
    <hyperlink ref="K47" r:id="rId202" xr:uid="{7E696047-BE83-4E97-A091-A77DB3B6D9A2}"/>
    <hyperlink ref="K45" r:id="rId203" xr:uid="{0FE696B8-146A-4F00-8ABE-0FE7351C9F1A}"/>
    <hyperlink ref="K43" r:id="rId204" xr:uid="{18AC634E-C522-4022-86BC-2E1AC2D16061}"/>
    <hyperlink ref="K41" r:id="rId205" xr:uid="{FF00F1E3-77EC-4329-9648-08023D9DF9B0}"/>
    <hyperlink ref="K39" r:id="rId206" xr:uid="{DF65B800-BEB8-4098-97E1-CC2E4DA34BC1}"/>
    <hyperlink ref="K37" r:id="rId207" xr:uid="{209D06DF-D991-47AA-81F9-65319BEC451E}"/>
    <hyperlink ref="K35" r:id="rId208" xr:uid="{CEF267E7-91F0-4F06-8148-BE1A3BD10F62}"/>
    <hyperlink ref="K33" r:id="rId209" xr:uid="{43D17D7A-D6A2-4CFA-A975-986FF2A15472}"/>
    <hyperlink ref="K31" r:id="rId210" xr:uid="{199308DA-C8BA-412E-9BF8-7D056EE395A0}"/>
    <hyperlink ref="K29" r:id="rId211" xr:uid="{8FE7D8A9-127B-4B18-B84B-4E3237197D5B}"/>
    <hyperlink ref="K27" r:id="rId212" xr:uid="{9285A8EA-8CF0-409A-B42A-6640FC0FDC55}"/>
    <hyperlink ref="K25" r:id="rId213" xr:uid="{658FB233-D02C-4656-B428-F8DE93BC0CCB}"/>
    <hyperlink ref="K23" r:id="rId214" xr:uid="{09C840A4-9146-4F9C-AE9A-6D2A7D8F7F45}"/>
    <hyperlink ref="K21" r:id="rId215" xr:uid="{41AA5907-B3C1-4823-AD54-BB416E606CA2}"/>
    <hyperlink ref="K19" r:id="rId216" xr:uid="{E2B3DD39-2FAF-4EEF-9C8D-ED3C1AE1E662}"/>
    <hyperlink ref="K17" r:id="rId217" xr:uid="{1CFFDFF5-4EEB-40C4-9C25-8B3A73945350}"/>
    <hyperlink ref="K15" r:id="rId218" xr:uid="{4418FA7B-1586-4EC2-911F-083D5A2D2823}"/>
    <hyperlink ref="K13" r:id="rId219" xr:uid="{4485CF93-1A5F-4097-B136-83C839354121}"/>
    <hyperlink ref="K11" r:id="rId220" xr:uid="{8E1C78C9-0C87-4FE7-B5A1-6BF03A35DBD6}"/>
    <hyperlink ref="K9" r:id="rId221" xr:uid="{CFBDA959-1A83-48D0-A8BE-4754D74681DE}"/>
    <hyperlink ref="K7" r:id="rId222" xr:uid="{7022BC57-DC6D-4932-B961-D7F11E639F54}"/>
    <hyperlink ref="K5" r:id="rId223" xr:uid="{9FBC7A2F-E83A-4C9B-872A-5AB9FD5FF7D2}"/>
    <hyperlink ref="K163" r:id="rId224" xr:uid="{0FBBB71B-A36C-4700-B7AC-1AE486F21DDF}"/>
    <hyperlink ref="K171" r:id="rId225" xr:uid="{15F51EA2-1726-4BD4-ADEA-7F9E0985BB20}"/>
    <hyperlink ref="K175" r:id="rId226" xr:uid="{A98BFFB3-39E5-40C4-9BCB-8B09886097DD}"/>
    <hyperlink ref="K179" r:id="rId227" location=":~:text=Cloud%20Logging%20also%20provides%20the,IoT%20Core%2C%20see%20Monitoring%20Resources." xr:uid="{3E6E86FD-5DAE-4DB2-AE3C-F9B0D7DC62E9}"/>
    <hyperlink ref="K183" r:id="rId228" xr:uid="{E66CCDA2-F5F0-4831-869F-039CA87C4CCF}"/>
    <hyperlink ref="K185" r:id="rId229" xr:uid="{366FFC68-D2B6-4351-BD3F-1A53E5417818}"/>
    <hyperlink ref="K189" r:id="rId230" xr:uid="{000B4885-C0D8-4F0E-8B6C-BD2E9011D1A9}"/>
    <hyperlink ref="K193" r:id="rId231" xr:uid="{1B4BA273-1754-488B-A33D-F5F5FDEEB6F6}"/>
    <hyperlink ref="K197" r:id="rId232" xr:uid="{2ABDD67F-22DB-4D5A-BA87-6546907CBA77}"/>
    <hyperlink ref="K203" r:id="rId233" location="iso:std:iso-iec:19086:-1:ed-1:v1:en" xr:uid="{F83C35E1-02EE-4270-BBEB-5C6EB65C338F}"/>
    <hyperlink ref="K213" r:id="rId234" xr:uid="{8D89AC28-3400-4E29-A43E-C8AC061A4BFF}"/>
    <hyperlink ref="K215" r:id="rId235" xr:uid="{A7978700-0E9E-497A-A383-6E9BD227F9A9}"/>
    <hyperlink ref="K219" r:id="rId236" xr:uid="{B9B53D11-6EA8-451E-B577-A51C5541A476}"/>
    <hyperlink ref="K221" r:id="rId237" xr:uid="{F453BCC7-0135-4294-91AD-83E493B07D9D}"/>
    <hyperlink ref="K223" r:id="rId238" xr:uid="{C0347772-BF47-4516-96B3-6DC49D2A4E1F}"/>
    <hyperlink ref="K225" r:id="rId239" xr:uid="{89B70783-C99E-49D9-8651-0D81224FDC10}"/>
    <hyperlink ref="K227" r:id="rId240" xr:uid="{8CA938C4-51EE-485B-9EFA-81AEBF40B460}"/>
    <hyperlink ref="K231" r:id="rId241" xr:uid="{54351046-4467-4E6E-9084-CD5DE68C6823}"/>
    <hyperlink ref="K229" r:id="rId242" xr:uid="{5F8B7042-3170-4939-8DE9-29A8A58FA7EB}"/>
  </hyperlinks>
  <printOptions horizontalCentered="1" gridLines="1"/>
  <pageMargins left="0.25" right="0.25" top="0.75" bottom="0.75" header="0" footer="0"/>
  <pageSetup paperSize="5" fitToHeight="0" pageOrder="overThenDown"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00FF"/>
    <outlinePr summaryBelow="0" summaryRight="0"/>
  </sheetPr>
  <dimension ref="A1:F1004"/>
  <sheetViews>
    <sheetView workbookViewId="0"/>
  </sheetViews>
  <sheetFormatPr defaultColWidth="14.46484375" defaultRowHeight="15" customHeight="1"/>
  <cols>
    <col min="1" max="1" width="3.1328125" customWidth="1"/>
    <col min="2" max="2" width="18.46484375" customWidth="1"/>
    <col min="3" max="3" width="12.796875" customWidth="1"/>
    <col min="4" max="4" width="49" customWidth="1"/>
    <col min="5" max="5" width="48.6640625" customWidth="1"/>
  </cols>
  <sheetData>
    <row r="1" spans="1:6" ht="13.15">
      <c r="A1" s="77" t="s">
        <v>765</v>
      </c>
      <c r="B1" s="77" t="s">
        <v>25</v>
      </c>
      <c r="C1" s="77" t="s">
        <v>766</v>
      </c>
      <c r="D1" s="77" t="s">
        <v>767</v>
      </c>
      <c r="E1" s="78" t="s">
        <v>768</v>
      </c>
      <c r="F1" s="7"/>
    </row>
    <row r="2" spans="1:6" ht="25.5">
      <c r="A2" s="79">
        <v>1</v>
      </c>
      <c r="B2" s="80" t="s">
        <v>43</v>
      </c>
      <c r="C2" s="81" t="s">
        <v>769</v>
      </c>
      <c r="D2" s="82" t="s">
        <v>770</v>
      </c>
      <c r="E2" s="80" t="s">
        <v>771</v>
      </c>
      <c r="F2" s="83"/>
    </row>
    <row r="3" spans="1:6" ht="25.5">
      <c r="A3" s="79">
        <v>2</v>
      </c>
      <c r="B3" s="80" t="s">
        <v>82</v>
      </c>
      <c r="C3" s="81" t="s">
        <v>772</v>
      </c>
      <c r="D3" s="82" t="s">
        <v>773</v>
      </c>
      <c r="E3" s="80" t="s">
        <v>774</v>
      </c>
      <c r="F3" s="84"/>
    </row>
    <row r="4" spans="1:6" ht="38.25">
      <c r="A4" s="79">
        <v>3</v>
      </c>
      <c r="B4" s="80" t="s">
        <v>174</v>
      </c>
      <c r="C4" s="81" t="s">
        <v>775</v>
      </c>
      <c r="D4" s="82" t="s">
        <v>776</v>
      </c>
      <c r="E4" s="80" t="s">
        <v>777</v>
      </c>
      <c r="F4" s="84"/>
    </row>
    <row r="5" spans="1:6" ht="25.5">
      <c r="A5" s="79">
        <v>4</v>
      </c>
      <c r="B5" s="80" t="s">
        <v>206</v>
      </c>
      <c r="C5" s="81" t="s">
        <v>778</v>
      </c>
      <c r="D5" s="82" t="s">
        <v>779</v>
      </c>
      <c r="E5" s="80" t="s">
        <v>780</v>
      </c>
      <c r="F5" s="83"/>
    </row>
    <row r="6" spans="1:6" ht="13.15">
      <c r="A6" s="79">
        <v>5</v>
      </c>
      <c r="B6" s="80" t="s">
        <v>246</v>
      </c>
      <c r="C6" s="81" t="s">
        <v>781</v>
      </c>
      <c r="D6" s="82" t="s">
        <v>782</v>
      </c>
      <c r="E6" s="80" t="s">
        <v>783</v>
      </c>
      <c r="F6" s="84"/>
    </row>
    <row r="7" spans="1:6" ht="51">
      <c r="A7" s="79">
        <v>6</v>
      </c>
      <c r="B7" s="80" t="s">
        <v>288</v>
      </c>
      <c r="C7" s="81" t="s">
        <v>784</v>
      </c>
      <c r="D7" s="82" t="s">
        <v>785</v>
      </c>
      <c r="E7" s="80" t="s">
        <v>786</v>
      </c>
      <c r="F7" s="84"/>
    </row>
    <row r="8" spans="1:6" ht="25.5">
      <c r="A8" s="79">
        <v>7</v>
      </c>
      <c r="B8" s="80" t="s">
        <v>390</v>
      </c>
      <c r="C8" s="81" t="s">
        <v>787</v>
      </c>
      <c r="D8" s="82" t="s">
        <v>391</v>
      </c>
      <c r="E8" s="80" t="s">
        <v>788</v>
      </c>
      <c r="F8" s="84"/>
    </row>
    <row r="9" spans="1:6" ht="25.5">
      <c r="A9" s="79">
        <v>8</v>
      </c>
      <c r="B9" s="80" t="s">
        <v>395</v>
      </c>
      <c r="C9" s="81" t="s">
        <v>789</v>
      </c>
      <c r="D9" s="82" t="s">
        <v>790</v>
      </c>
      <c r="E9" s="80" t="s">
        <v>791</v>
      </c>
      <c r="F9" s="83"/>
    </row>
    <row r="10" spans="1:6" ht="114.75">
      <c r="A10" s="79">
        <v>9</v>
      </c>
      <c r="B10" s="80" t="s">
        <v>792</v>
      </c>
      <c r="C10" s="85" t="s">
        <v>793</v>
      </c>
      <c r="D10" s="80" t="s">
        <v>794</v>
      </c>
      <c r="E10" s="80" t="s">
        <v>795</v>
      </c>
      <c r="F10" s="84"/>
    </row>
    <row r="11" spans="1:6" ht="25.5">
      <c r="A11" s="79">
        <v>10</v>
      </c>
      <c r="B11" s="80" t="s">
        <v>459</v>
      </c>
      <c r="C11" s="81" t="s">
        <v>796</v>
      </c>
      <c r="D11" s="82" t="s">
        <v>797</v>
      </c>
      <c r="E11" s="80" t="s">
        <v>798</v>
      </c>
      <c r="F11" s="84"/>
    </row>
    <row r="12" spans="1:6" ht="25.5">
      <c r="A12" s="79">
        <v>11</v>
      </c>
      <c r="B12" s="80" t="s">
        <v>495</v>
      </c>
      <c r="C12" s="81" t="s">
        <v>799</v>
      </c>
      <c r="D12" s="82" t="s">
        <v>800</v>
      </c>
      <c r="E12" s="80" t="s">
        <v>801</v>
      </c>
      <c r="F12" s="84"/>
    </row>
    <row r="13" spans="1:6" ht="38.25">
      <c r="A13" s="79">
        <v>12</v>
      </c>
      <c r="B13" s="80" t="s">
        <v>523</v>
      </c>
      <c r="C13" s="81" t="s">
        <v>802</v>
      </c>
      <c r="D13" s="82" t="s">
        <v>524</v>
      </c>
      <c r="E13" s="80" t="s">
        <v>803</v>
      </c>
      <c r="F13" s="84"/>
    </row>
    <row r="14" spans="1:6" ht="13.15">
      <c r="A14" s="79">
        <v>13</v>
      </c>
      <c r="B14" s="80" t="s">
        <v>529</v>
      </c>
      <c r="C14" s="81" t="s">
        <v>804</v>
      </c>
      <c r="D14" s="82" t="s">
        <v>805</v>
      </c>
      <c r="E14" s="80" t="s">
        <v>806</v>
      </c>
      <c r="F14" s="83"/>
    </row>
    <row r="15" spans="1:6" ht="25.5">
      <c r="A15" s="79">
        <v>14</v>
      </c>
      <c r="B15" s="80" t="s">
        <v>807</v>
      </c>
      <c r="C15" s="81" t="s">
        <v>808</v>
      </c>
      <c r="D15" s="82" t="s">
        <v>809</v>
      </c>
      <c r="E15" s="80" t="s">
        <v>810</v>
      </c>
      <c r="F15" s="83"/>
    </row>
    <row r="16" spans="1:6" ht="25.5">
      <c r="A16" s="79">
        <v>15</v>
      </c>
      <c r="B16" s="80" t="s">
        <v>117</v>
      </c>
      <c r="C16" s="81" t="s">
        <v>811</v>
      </c>
      <c r="D16" s="82" t="s">
        <v>812</v>
      </c>
      <c r="E16" s="80" t="s">
        <v>813</v>
      </c>
      <c r="F16" s="83"/>
    </row>
    <row r="17" spans="1:6" ht="38.25">
      <c r="A17" s="79">
        <v>16</v>
      </c>
      <c r="B17" s="80" t="s">
        <v>584</v>
      </c>
      <c r="C17" s="81" t="s">
        <v>814</v>
      </c>
      <c r="D17" s="82" t="s">
        <v>815</v>
      </c>
      <c r="E17" s="80" t="s">
        <v>816</v>
      </c>
      <c r="F17" s="83"/>
    </row>
    <row r="18" spans="1:6" ht="25.5">
      <c r="A18" s="79">
        <v>17</v>
      </c>
      <c r="B18" s="80" t="s">
        <v>624</v>
      </c>
      <c r="C18" s="81" t="s">
        <v>817</v>
      </c>
      <c r="D18" s="82" t="s">
        <v>818</v>
      </c>
      <c r="E18" s="80" t="s">
        <v>819</v>
      </c>
      <c r="F18" s="83"/>
    </row>
    <row r="19" spans="1:6" ht="25.5">
      <c r="A19" s="79">
        <v>18</v>
      </c>
      <c r="B19" s="80" t="s">
        <v>820</v>
      </c>
      <c r="C19" s="81" t="s">
        <v>821</v>
      </c>
      <c r="D19" s="82" t="s">
        <v>822</v>
      </c>
      <c r="E19" s="80" t="s">
        <v>823</v>
      </c>
      <c r="F19" s="84"/>
    </row>
    <row r="20" spans="1:6" ht="38.25">
      <c r="A20" s="79">
        <v>19</v>
      </c>
      <c r="B20" s="80" t="s">
        <v>695</v>
      </c>
      <c r="C20" s="81" t="s">
        <v>824</v>
      </c>
      <c r="D20" s="82" t="s">
        <v>825</v>
      </c>
      <c r="E20" s="80" t="s">
        <v>826</v>
      </c>
      <c r="F20" s="83"/>
    </row>
    <row r="21" spans="1:6" ht="38.25">
      <c r="A21" s="79">
        <v>20</v>
      </c>
      <c r="B21" s="80" t="s">
        <v>706</v>
      </c>
      <c r="C21" s="81" t="s">
        <v>827</v>
      </c>
      <c r="D21" s="82" t="s">
        <v>828</v>
      </c>
      <c r="E21" s="80" t="s">
        <v>829</v>
      </c>
      <c r="F21" s="83"/>
    </row>
    <row r="22" spans="1:6" ht="87.75" customHeight="1">
      <c r="A22" s="79">
        <v>21</v>
      </c>
      <c r="B22" s="80" t="s">
        <v>618</v>
      </c>
      <c r="C22" s="81" t="s">
        <v>830</v>
      </c>
      <c r="D22" s="80" t="s">
        <v>831</v>
      </c>
      <c r="E22" s="86" t="s">
        <v>832</v>
      </c>
      <c r="F22" s="83"/>
    </row>
    <row r="23" spans="1:6" ht="90" customHeight="1">
      <c r="A23" s="502" t="s">
        <v>833</v>
      </c>
      <c r="B23" s="500"/>
      <c r="C23" s="500"/>
      <c r="D23" s="500"/>
      <c r="E23" s="501"/>
      <c r="F23" s="83"/>
    </row>
    <row r="24" spans="1:6" ht="12.75">
      <c r="E24" s="87"/>
    </row>
    <row r="25" spans="1:6" ht="12.75">
      <c r="E25" s="87"/>
    </row>
    <row r="26" spans="1:6" ht="12.75">
      <c r="E26" s="87"/>
    </row>
    <row r="27" spans="1:6" ht="12.75">
      <c r="E27" s="87"/>
    </row>
    <row r="28" spans="1:6" ht="12.75">
      <c r="E28" s="87"/>
    </row>
    <row r="29" spans="1:6" ht="12.75">
      <c r="E29" s="87"/>
    </row>
    <row r="30" spans="1:6" ht="12.75">
      <c r="E30" s="87"/>
    </row>
    <row r="31" spans="1:6" ht="12.75">
      <c r="E31" s="87"/>
    </row>
    <row r="32" spans="1:6" ht="12.75">
      <c r="E32" s="87"/>
    </row>
    <row r="33" spans="5:5" ht="12.75">
      <c r="E33" s="87"/>
    </row>
    <row r="34" spans="5:5" ht="12.75">
      <c r="E34" s="87"/>
    </row>
    <row r="35" spans="5:5" ht="12.75">
      <c r="E35" s="87"/>
    </row>
    <row r="36" spans="5:5" ht="12.75">
      <c r="E36" s="87"/>
    </row>
    <row r="37" spans="5:5" ht="12.75">
      <c r="E37" s="87"/>
    </row>
    <row r="38" spans="5:5" ht="12.75">
      <c r="E38" s="87"/>
    </row>
    <row r="39" spans="5:5" ht="12.75">
      <c r="E39" s="87"/>
    </row>
    <row r="40" spans="5:5" ht="12.75">
      <c r="E40" s="87"/>
    </row>
    <row r="41" spans="5:5" ht="12.75">
      <c r="E41" s="87"/>
    </row>
    <row r="42" spans="5:5" ht="12.75">
      <c r="E42" s="87"/>
    </row>
    <row r="43" spans="5:5" ht="12.75">
      <c r="E43" s="87"/>
    </row>
    <row r="44" spans="5:5" ht="12.75">
      <c r="E44" s="87"/>
    </row>
    <row r="45" spans="5:5" ht="12.75">
      <c r="E45" s="87"/>
    </row>
    <row r="46" spans="5:5" ht="12.75">
      <c r="E46" s="87"/>
    </row>
    <row r="47" spans="5:5" ht="12.75">
      <c r="E47" s="87"/>
    </row>
    <row r="48" spans="5:5" ht="12.75">
      <c r="E48" s="87"/>
    </row>
    <row r="49" spans="5:5" ht="12.75">
      <c r="E49" s="87"/>
    </row>
    <row r="50" spans="5:5" ht="12.75">
      <c r="E50" s="87"/>
    </row>
    <row r="51" spans="5:5" ht="12.75">
      <c r="E51" s="87"/>
    </row>
    <row r="52" spans="5:5" ht="12.75">
      <c r="E52" s="87"/>
    </row>
    <row r="53" spans="5:5" ht="12.75">
      <c r="E53" s="87"/>
    </row>
    <row r="54" spans="5:5" ht="12.75">
      <c r="E54" s="87"/>
    </row>
    <row r="55" spans="5:5" ht="12.75">
      <c r="E55" s="87"/>
    </row>
    <row r="56" spans="5:5" ht="12.75">
      <c r="E56" s="87"/>
    </row>
    <row r="57" spans="5:5" ht="12.75">
      <c r="E57" s="87"/>
    </row>
    <row r="58" spans="5:5" ht="12.75">
      <c r="E58" s="87"/>
    </row>
    <row r="59" spans="5:5" ht="12.75">
      <c r="E59" s="87"/>
    </row>
    <row r="60" spans="5:5" ht="12.75">
      <c r="E60" s="87"/>
    </row>
    <row r="61" spans="5:5" ht="12.75">
      <c r="E61" s="87"/>
    </row>
    <row r="62" spans="5:5" ht="12.75">
      <c r="E62" s="87"/>
    </row>
    <row r="63" spans="5:5" ht="12.75">
      <c r="E63" s="87"/>
    </row>
    <row r="64" spans="5:5" ht="12.75">
      <c r="E64" s="87"/>
    </row>
    <row r="65" spans="5:5" ht="12.75">
      <c r="E65" s="87"/>
    </row>
    <row r="66" spans="5:5" ht="12.75">
      <c r="E66" s="87"/>
    </row>
    <row r="67" spans="5:5" ht="12.75">
      <c r="E67" s="87"/>
    </row>
    <row r="68" spans="5:5" ht="12.75">
      <c r="E68" s="87"/>
    </row>
    <row r="69" spans="5:5" ht="12.75">
      <c r="E69" s="87"/>
    </row>
    <row r="70" spans="5:5" ht="12.75">
      <c r="E70" s="87"/>
    </row>
    <row r="71" spans="5:5" ht="12.75">
      <c r="E71" s="87"/>
    </row>
    <row r="72" spans="5:5" ht="12.75">
      <c r="E72" s="87"/>
    </row>
    <row r="73" spans="5:5" ht="12.75">
      <c r="E73" s="87"/>
    </row>
    <row r="74" spans="5:5" ht="12.75">
      <c r="E74" s="87"/>
    </row>
    <row r="75" spans="5:5" ht="12.75">
      <c r="E75" s="87"/>
    </row>
    <row r="76" spans="5:5" ht="12.75">
      <c r="E76" s="87"/>
    </row>
    <row r="77" spans="5:5" ht="12.75">
      <c r="E77" s="87"/>
    </row>
    <row r="78" spans="5:5" ht="12.75">
      <c r="E78" s="87"/>
    </row>
    <row r="79" spans="5:5" ht="12.75">
      <c r="E79" s="87"/>
    </row>
    <row r="80" spans="5:5" ht="12.75">
      <c r="E80" s="87"/>
    </row>
    <row r="81" spans="5:5" ht="12.75">
      <c r="E81" s="87"/>
    </row>
    <row r="82" spans="5:5" ht="12.75">
      <c r="E82" s="87"/>
    </row>
    <row r="83" spans="5:5" ht="12.75">
      <c r="E83" s="87"/>
    </row>
    <row r="84" spans="5:5" ht="12.75">
      <c r="E84" s="87"/>
    </row>
    <row r="85" spans="5:5" ht="12.75">
      <c r="E85" s="87"/>
    </row>
    <row r="86" spans="5:5" ht="12.75">
      <c r="E86" s="87"/>
    </row>
    <row r="87" spans="5:5" ht="12.75">
      <c r="E87" s="87"/>
    </row>
    <row r="88" spans="5:5" ht="12.75">
      <c r="E88" s="87"/>
    </row>
    <row r="89" spans="5:5" ht="12.75">
      <c r="E89" s="87"/>
    </row>
    <row r="90" spans="5:5" ht="12.75">
      <c r="E90" s="87"/>
    </row>
    <row r="91" spans="5:5" ht="12.75">
      <c r="E91" s="87"/>
    </row>
    <row r="92" spans="5:5" ht="12.75">
      <c r="E92" s="87"/>
    </row>
    <row r="93" spans="5:5" ht="12.75">
      <c r="E93" s="87"/>
    </row>
    <row r="94" spans="5:5" ht="12.75">
      <c r="E94" s="87"/>
    </row>
    <row r="95" spans="5:5" ht="12.75">
      <c r="E95" s="87"/>
    </row>
    <row r="96" spans="5:5" ht="12.75">
      <c r="E96" s="87"/>
    </row>
    <row r="97" spans="5:5" ht="12.75">
      <c r="E97" s="87"/>
    </row>
    <row r="98" spans="5:5" ht="12.75">
      <c r="E98" s="87"/>
    </row>
    <row r="99" spans="5:5" ht="12.75">
      <c r="E99" s="87"/>
    </row>
    <row r="100" spans="5:5" ht="12.75">
      <c r="E100" s="87"/>
    </row>
    <row r="101" spans="5:5" ht="12.75">
      <c r="E101" s="87"/>
    </row>
    <row r="102" spans="5:5" ht="12.75">
      <c r="E102" s="87"/>
    </row>
    <row r="103" spans="5:5" ht="12.75">
      <c r="E103" s="87"/>
    </row>
    <row r="104" spans="5:5" ht="12.75">
      <c r="E104" s="87"/>
    </row>
    <row r="105" spans="5:5" ht="12.75">
      <c r="E105" s="87"/>
    </row>
    <row r="106" spans="5:5" ht="12.75">
      <c r="E106" s="87"/>
    </row>
    <row r="107" spans="5:5" ht="12.75">
      <c r="E107" s="87"/>
    </row>
    <row r="108" spans="5:5" ht="12.75">
      <c r="E108" s="87"/>
    </row>
    <row r="109" spans="5:5" ht="12.75">
      <c r="E109" s="87"/>
    </row>
    <row r="110" spans="5:5" ht="12.75">
      <c r="E110" s="87"/>
    </row>
    <row r="111" spans="5:5" ht="12.75">
      <c r="E111" s="87"/>
    </row>
    <row r="112" spans="5:5" ht="12.75">
      <c r="E112" s="87"/>
    </row>
    <row r="113" spans="5:5" ht="12.75">
      <c r="E113" s="87"/>
    </row>
    <row r="114" spans="5:5" ht="12.75">
      <c r="E114" s="87"/>
    </row>
    <row r="115" spans="5:5" ht="12.75">
      <c r="E115" s="87"/>
    </row>
    <row r="116" spans="5:5" ht="12.75">
      <c r="E116" s="87"/>
    </row>
    <row r="117" spans="5:5" ht="12.75">
      <c r="E117" s="87"/>
    </row>
    <row r="118" spans="5:5" ht="12.75">
      <c r="E118" s="87"/>
    </row>
    <row r="119" spans="5:5" ht="12.75">
      <c r="E119" s="87"/>
    </row>
    <row r="120" spans="5:5" ht="12.75">
      <c r="E120" s="87"/>
    </row>
    <row r="121" spans="5:5" ht="12.75">
      <c r="E121" s="87"/>
    </row>
    <row r="122" spans="5:5" ht="12.75">
      <c r="E122" s="87"/>
    </row>
    <row r="123" spans="5:5" ht="12.75">
      <c r="E123" s="87"/>
    </row>
    <row r="124" spans="5:5" ht="12.75">
      <c r="E124" s="87"/>
    </row>
    <row r="125" spans="5:5" ht="12.75">
      <c r="E125" s="87"/>
    </row>
    <row r="126" spans="5:5" ht="12.75">
      <c r="E126" s="87"/>
    </row>
    <row r="127" spans="5:5" ht="12.75">
      <c r="E127" s="87"/>
    </row>
    <row r="128" spans="5:5" ht="12.75">
      <c r="E128" s="87"/>
    </row>
    <row r="129" spans="5:5" ht="12.75">
      <c r="E129" s="87"/>
    </row>
    <row r="130" spans="5:5" ht="12.75">
      <c r="E130" s="87"/>
    </row>
    <row r="131" spans="5:5" ht="12.75">
      <c r="E131" s="87"/>
    </row>
    <row r="132" spans="5:5" ht="12.75">
      <c r="E132" s="87"/>
    </row>
    <row r="133" spans="5:5" ht="12.75">
      <c r="E133" s="87"/>
    </row>
    <row r="134" spans="5:5" ht="12.75">
      <c r="E134" s="87"/>
    </row>
    <row r="135" spans="5:5" ht="12.75">
      <c r="E135" s="87"/>
    </row>
    <row r="136" spans="5:5" ht="12.75">
      <c r="E136" s="87"/>
    </row>
    <row r="137" spans="5:5" ht="12.75">
      <c r="E137" s="87"/>
    </row>
    <row r="138" spans="5:5" ht="12.75">
      <c r="E138" s="87"/>
    </row>
    <row r="139" spans="5:5" ht="12.75">
      <c r="E139" s="87"/>
    </row>
    <row r="140" spans="5:5" ht="12.75">
      <c r="E140" s="87"/>
    </row>
    <row r="141" spans="5:5" ht="12.75">
      <c r="E141" s="87"/>
    </row>
    <row r="142" spans="5:5" ht="12.75">
      <c r="E142" s="87"/>
    </row>
    <row r="143" spans="5:5" ht="12.75">
      <c r="E143" s="87"/>
    </row>
    <row r="144" spans="5:5" ht="12.75">
      <c r="E144" s="87"/>
    </row>
    <row r="145" spans="5:5" ht="12.75">
      <c r="E145" s="87"/>
    </row>
    <row r="146" spans="5:5" ht="12.75">
      <c r="E146" s="87"/>
    </row>
    <row r="147" spans="5:5" ht="12.75">
      <c r="E147" s="87"/>
    </row>
    <row r="148" spans="5:5" ht="12.75">
      <c r="E148" s="87"/>
    </row>
    <row r="149" spans="5:5" ht="12.75">
      <c r="E149" s="87"/>
    </row>
    <row r="150" spans="5:5" ht="12.75">
      <c r="E150" s="87"/>
    </row>
    <row r="151" spans="5:5" ht="12.75">
      <c r="E151" s="87"/>
    </row>
    <row r="152" spans="5:5" ht="12.75">
      <c r="E152" s="87"/>
    </row>
    <row r="153" spans="5:5" ht="12.75">
      <c r="E153" s="87"/>
    </row>
    <row r="154" spans="5:5" ht="12.75">
      <c r="E154" s="87"/>
    </row>
    <row r="155" spans="5:5" ht="12.75">
      <c r="E155" s="87"/>
    </row>
    <row r="156" spans="5:5" ht="12.75">
      <c r="E156" s="87"/>
    </row>
    <row r="157" spans="5:5" ht="12.75">
      <c r="E157" s="87"/>
    </row>
    <row r="158" spans="5:5" ht="12.75">
      <c r="E158" s="87"/>
    </row>
    <row r="159" spans="5:5" ht="12.75">
      <c r="E159" s="87"/>
    </row>
    <row r="160" spans="5:5" ht="12.75">
      <c r="E160" s="87"/>
    </row>
    <row r="161" spans="5:5" ht="12.75">
      <c r="E161" s="87"/>
    </row>
    <row r="162" spans="5:5" ht="12.75">
      <c r="E162" s="87"/>
    </row>
    <row r="163" spans="5:5" ht="12.75">
      <c r="E163" s="87"/>
    </row>
    <row r="164" spans="5:5" ht="12.75">
      <c r="E164" s="87"/>
    </row>
    <row r="165" spans="5:5" ht="12.75">
      <c r="E165" s="87"/>
    </row>
    <row r="166" spans="5:5" ht="12.75">
      <c r="E166" s="87"/>
    </row>
    <row r="167" spans="5:5" ht="12.75">
      <c r="E167" s="87"/>
    </row>
    <row r="168" spans="5:5" ht="12.75">
      <c r="E168" s="87"/>
    </row>
    <row r="169" spans="5:5" ht="12.75">
      <c r="E169" s="87"/>
    </row>
    <row r="170" spans="5:5" ht="12.75">
      <c r="E170" s="87"/>
    </row>
    <row r="171" spans="5:5" ht="12.75">
      <c r="E171" s="87"/>
    </row>
    <row r="172" spans="5:5" ht="12.75">
      <c r="E172" s="87"/>
    </row>
    <row r="173" spans="5:5" ht="12.75">
      <c r="E173" s="87"/>
    </row>
    <row r="174" spans="5:5" ht="12.75">
      <c r="E174" s="87"/>
    </row>
    <row r="175" spans="5:5" ht="12.75">
      <c r="E175" s="87"/>
    </row>
    <row r="176" spans="5:5" ht="12.75">
      <c r="E176" s="87"/>
    </row>
    <row r="177" spans="5:5" ht="12.75">
      <c r="E177" s="87"/>
    </row>
    <row r="178" spans="5:5" ht="12.75">
      <c r="E178" s="87"/>
    </row>
    <row r="179" spans="5:5" ht="12.75">
      <c r="E179" s="87"/>
    </row>
    <row r="180" spans="5:5" ht="12.75">
      <c r="E180" s="87"/>
    </row>
    <row r="181" spans="5:5" ht="12.75">
      <c r="E181" s="87"/>
    </row>
    <row r="182" spans="5:5" ht="12.75">
      <c r="E182" s="87"/>
    </row>
    <row r="183" spans="5:5" ht="12.75">
      <c r="E183" s="87"/>
    </row>
    <row r="184" spans="5:5" ht="12.75">
      <c r="E184" s="87"/>
    </row>
    <row r="185" spans="5:5" ht="12.75">
      <c r="E185" s="87"/>
    </row>
    <row r="186" spans="5:5" ht="12.75">
      <c r="E186" s="87"/>
    </row>
    <row r="187" spans="5:5" ht="12.75">
      <c r="E187" s="87"/>
    </row>
    <row r="188" spans="5:5" ht="12.75">
      <c r="E188" s="87"/>
    </row>
    <row r="189" spans="5:5" ht="12.75">
      <c r="E189" s="87"/>
    </row>
    <row r="190" spans="5:5" ht="12.75">
      <c r="E190" s="87"/>
    </row>
    <row r="191" spans="5:5" ht="12.75">
      <c r="E191" s="87"/>
    </row>
    <row r="192" spans="5:5" ht="12.75">
      <c r="E192" s="87"/>
    </row>
    <row r="193" spans="5:5" ht="12.75">
      <c r="E193" s="87"/>
    </row>
    <row r="194" spans="5:5" ht="12.75">
      <c r="E194" s="87"/>
    </row>
    <row r="195" spans="5:5" ht="12.75">
      <c r="E195" s="87"/>
    </row>
    <row r="196" spans="5:5" ht="12.75">
      <c r="E196" s="87"/>
    </row>
    <row r="197" spans="5:5" ht="12.75">
      <c r="E197" s="87"/>
    </row>
    <row r="198" spans="5:5" ht="12.75">
      <c r="E198" s="87"/>
    </row>
    <row r="199" spans="5:5" ht="12.75">
      <c r="E199" s="87"/>
    </row>
    <row r="200" spans="5:5" ht="12.75">
      <c r="E200" s="87"/>
    </row>
    <row r="201" spans="5:5" ht="12.75">
      <c r="E201" s="87"/>
    </row>
    <row r="202" spans="5:5" ht="12.75">
      <c r="E202" s="87"/>
    </row>
    <row r="203" spans="5:5" ht="12.75">
      <c r="E203" s="87"/>
    </row>
    <row r="204" spans="5:5" ht="12.75">
      <c r="E204" s="87"/>
    </row>
    <row r="205" spans="5:5" ht="12.75">
      <c r="E205" s="87"/>
    </row>
    <row r="206" spans="5:5" ht="12.75">
      <c r="E206" s="87"/>
    </row>
    <row r="207" spans="5:5" ht="12.75">
      <c r="E207" s="87"/>
    </row>
    <row r="208" spans="5:5" ht="12.75">
      <c r="E208" s="87"/>
    </row>
    <row r="209" spans="5:5" ht="12.75">
      <c r="E209" s="87"/>
    </row>
    <row r="210" spans="5:5" ht="12.75">
      <c r="E210" s="87"/>
    </row>
    <row r="211" spans="5:5" ht="12.75">
      <c r="E211" s="87"/>
    </row>
    <row r="212" spans="5:5" ht="12.75">
      <c r="E212" s="87"/>
    </row>
    <row r="213" spans="5:5" ht="12.75">
      <c r="E213" s="87"/>
    </row>
    <row r="214" spans="5:5" ht="12.75">
      <c r="E214" s="87"/>
    </row>
    <row r="215" spans="5:5" ht="12.75">
      <c r="E215" s="87"/>
    </row>
    <row r="216" spans="5:5" ht="12.75">
      <c r="E216" s="87"/>
    </row>
    <row r="217" spans="5:5" ht="12.75">
      <c r="E217" s="87"/>
    </row>
    <row r="218" spans="5:5" ht="12.75">
      <c r="E218" s="87"/>
    </row>
    <row r="219" spans="5:5" ht="12.75">
      <c r="E219" s="87"/>
    </row>
    <row r="220" spans="5:5" ht="12.75">
      <c r="E220" s="87"/>
    </row>
    <row r="221" spans="5:5" ht="12.75">
      <c r="E221" s="87"/>
    </row>
    <row r="222" spans="5:5" ht="12.75">
      <c r="E222" s="87"/>
    </row>
    <row r="223" spans="5:5" ht="12.75">
      <c r="E223" s="87"/>
    </row>
    <row r="224" spans="5:5" ht="12.75">
      <c r="E224" s="87"/>
    </row>
    <row r="225" spans="5:5" ht="12.75">
      <c r="E225" s="87"/>
    </row>
    <row r="226" spans="5:5" ht="12.75">
      <c r="E226" s="87"/>
    </row>
    <row r="227" spans="5:5" ht="12.75">
      <c r="E227" s="87"/>
    </row>
    <row r="228" spans="5:5" ht="12.75">
      <c r="E228" s="87"/>
    </row>
    <row r="229" spans="5:5" ht="12.75">
      <c r="E229" s="87"/>
    </row>
    <row r="230" spans="5:5" ht="12.75">
      <c r="E230" s="87"/>
    </row>
    <row r="231" spans="5:5" ht="12.75">
      <c r="E231" s="87"/>
    </row>
    <row r="232" spans="5:5" ht="12.75">
      <c r="E232" s="87"/>
    </row>
    <row r="233" spans="5:5" ht="12.75">
      <c r="E233" s="87"/>
    </row>
    <row r="234" spans="5:5" ht="12.75">
      <c r="E234" s="87"/>
    </row>
    <row r="235" spans="5:5" ht="12.75">
      <c r="E235" s="87"/>
    </row>
    <row r="236" spans="5:5" ht="12.75">
      <c r="E236" s="87"/>
    </row>
    <row r="237" spans="5:5" ht="12.75">
      <c r="E237" s="87"/>
    </row>
    <row r="238" spans="5:5" ht="12.75">
      <c r="E238" s="87"/>
    </row>
    <row r="239" spans="5:5" ht="12.75">
      <c r="E239" s="87"/>
    </row>
    <row r="240" spans="5:5" ht="12.75">
      <c r="E240" s="87"/>
    </row>
    <row r="241" spans="5:5" ht="12.75">
      <c r="E241" s="87"/>
    </row>
    <row r="242" spans="5:5" ht="12.75">
      <c r="E242" s="87"/>
    </row>
    <row r="243" spans="5:5" ht="12.75">
      <c r="E243" s="87"/>
    </row>
    <row r="244" spans="5:5" ht="12.75">
      <c r="E244" s="87"/>
    </row>
    <row r="245" spans="5:5" ht="12.75">
      <c r="E245" s="87"/>
    </row>
    <row r="246" spans="5:5" ht="12.75">
      <c r="E246" s="87"/>
    </row>
    <row r="247" spans="5:5" ht="12.75">
      <c r="E247" s="87"/>
    </row>
    <row r="248" spans="5:5" ht="12.75">
      <c r="E248" s="87"/>
    </row>
    <row r="249" spans="5:5" ht="12.75">
      <c r="E249" s="87"/>
    </row>
    <row r="250" spans="5:5" ht="12.75">
      <c r="E250" s="87"/>
    </row>
    <row r="251" spans="5:5" ht="12.75">
      <c r="E251" s="87"/>
    </row>
    <row r="252" spans="5:5" ht="12.75">
      <c r="E252" s="87"/>
    </row>
    <row r="253" spans="5:5" ht="12.75">
      <c r="E253" s="87"/>
    </row>
    <row r="254" spans="5:5" ht="12.75">
      <c r="E254" s="87"/>
    </row>
    <row r="255" spans="5:5" ht="12.75">
      <c r="E255" s="87"/>
    </row>
    <row r="256" spans="5:5" ht="12.75">
      <c r="E256" s="87"/>
    </row>
    <row r="257" spans="5:5" ht="12.75">
      <c r="E257" s="87"/>
    </row>
    <row r="258" spans="5:5" ht="12.75">
      <c r="E258" s="87"/>
    </row>
    <row r="259" spans="5:5" ht="12.75">
      <c r="E259" s="87"/>
    </row>
    <row r="260" spans="5:5" ht="12.75">
      <c r="E260" s="87"/>
    </row>
    <row r="261" spans="5:5" ht="12.75">
      <c r="E261" s="87"/>
    </row>
    <row r="262" spans="5:5" ht="12.75">
      <c r="E262" s="87"/>
    </row>
    <row r="263" spans="5:5" ht="12.75">
      <c r="E263" s="87"/>
    </row>
    <row r="264" spans="5:5" ht="12.75">
      <c r="E264" s="87"/>
    </row>
    <row r="265" spans="5:5" ht="12.75">
      <c r="E265" s="87"/>
    </row>
    <row r="266" spans="5:5" ht="12.75">
      <c r="E266" s="87"/>
    </row>
    <row r="267" spans="5:5" ht="12.75">
      <c r="E267" s="87"/>
    </row>
    <row r="268" spans="5:5" ht="12.75">
      <c r="E268" s="87"/>
    </row>
    <row r="269" spans="5:5" ht="12.75">
      <c r="E269" s="87"/>
    </row>
    <row r="270" spans="5:5" ht="12.75">
      <c r="E270" s="87"/>
    </row>
    <row r="271" spans="5:5" ht="12.75">
      <c r="E271" s="87"/>
    </row>
    <row r="272" spans="5:5" ht="12.75">
      <c r="E272" s="87"/>
    </row>
    <row r="273" spans="5:5" ht="12.75">
      <c r="E273" s="87"/>
    </row>
    <row r="274" spans="5:5" ht="12.75">
      <c r="E274" s="87"/>
    </row>
    <row r="275" spans="5:5" ht="12.75">
      <c r="E275" s="87"/>
    </row>
    <row r="276" spans="5:5" ht="12.75">
      <c r="E276" s="87"/>
    </row>
    <row r="277" spans="5:5" ht="12.75">
      <c r="E277" s="87"/>
    </row>
    <row r="278" spans="5:5" ht="12.75">
      <c r="E278" s="87"/>
    </row>
    <row r="279" spans="5:5" ht="12.75">
      <c r="E279" s="87"/>
    </row>
    <row r="280" spans="5:5" ht="12.75">
      <c r="E280" s="87"/>
    </row>
    <row r="281" spans="5:5" ht="12.75">
      <c r="E281" s="87"/>
    </row>
    <row r="282" spans="5:5" ht="12.75">
      <c r="E282" s="87"/>
    </row>
    <row r="283" spans="5:5" ht="12.75">
      <c r="E283" s="87"/>
    </row>
    <row r="284" spans="5:5" ht="12.75">
      <c r="E284" s="87"/>
    </row>
    <row r="285" spans="5:5" ht="12.75">
      <c r="E285" s="87"/>
    </row>
    <row r="286" spans="5:5" ht="12.75">
      <c r="E286" s="87"/>
    </row>
    <row r="287" spans="5:5" ht="12.75">
      <c r="E287" s="87"/>
    </row>
    <row r="288" spans="5:5" ht="12.75">
      <c r="E288" s="87"/>
    </row>
    <row r="289" spans="5:5" ht="12.75">
      <c r="E289" s="87"/>
    </row>
    <row r="290" spans="5:5" ht="12.75">
      <c r="E290" s="87"/>
    </row>
    <row r="291" spans="5:5" ht="12.75">
      <c r="E291" s="87"/>
    </row>
    <row r="292" spans="5:5" ht="12.75">
      <c r="E292" s="87"/>
    </row>
    <row r="293" spans="5:5" ht="12.75">
      <c r="E293" s="87"/>
    </row>
    <row r="294" spans="5:5" ht="12.75">
      <c r="E294" s="87"/>
    </row>
    <row r="295" spans="5:5" ht="12.75">
      <c r="E295" s="87"/>
    </row>
    <row r="296" spans="5:5" ht="12.75">
      <c r="E296" s="87"/>
    </row>
    <row r="297" spans="5:5" ht="12.75">
      <c r="E297" s="87"/>
    </row>
    <row r="298" spans="5:5" ht="12.75">
      <c r="E298" s="87"/>
    </row>
    <row r="299" spans="5:5" ht="12.75">
      <c r="E299" s="87"/>
    </row>
    <row r="300" spans="5:5" ht="12.75">
      <c r="E300" s="87"/>
    </row>
    <row r="301" spans="5:5" ht="12.75">
      <c r="E301" s="87"/>
    </row>
    <row r="302" spans="5:5" ht="12.75">
      <c r="E302" s="87"/>
    </row>
    <row r="303" spans="5:5" ht="12.75">
      <c r="E303" s="87"/>
    </row>
    <row r="304" spans="5:5" ht="12.75">
      <c r="E304" s="87"/>
    </row>
    <row r="305" spans="5:5" ht="12.75">
      <c r="E305" s="87"/>
    </row>
    <row r="306" spans="5:5" ht="12.75">
      <c r="E306" s="87"/>
    </row>
    <row r="307" spans="5:5" ht="12.75">
      <c r="E307" s="87"/>
    </row>
    <row r="308" spans="5:5" ht="12.75">
      <c r="E308" s="87"/>
    </row>
    <row r="309" spans="5:5" ht="12.75">
      <c r="E309" s="87"/>
    </row>
    <row r="310" spans="5:5" ht="12.75">
      <c r="E310" s="87"/>
    </row>
    <row r="311" spans="5:5" ht="12.75">
      <c r="E311" s="87"/>
    </row>
    <row r="312" spans="5:5" ht="12.75">
      <c r="E312" s="87"/>
    </row>
    <row r="313" spans="5:5" ht="12.75">
      <c r="E313" s="87"/>
    </row>
    <row r="314" spans="5:5" ht="12.75">
      <c r="E314" s="87"/>
    </row>
    <row r="315" spans="5:5" ht="12.75">
      <c r="E315" s="87"/>
    </row>
    <row r="316" spans="5:5" ht="12.75">
      <c r="E316" s="87"/>
    </row>
    <row r="317" spans="5:5" ht="12.75">
      <c r="E317" s="87"/>
    </row>
    <row r="318" spans="5:5" ht="12.75">
      <c r="E318" s="87"/>
    </row>
    <row r="319" spans="5:5" ht="12.75">
      <c r="E319" s="87"/>
    </row>
    <row r="320" spans="5:5" ht="12.75">
      <c r="E320" s="87"/>
    </row>
    <row r="321" spans="5:5" ht="12.75">
      <c r="E321" s="87"/>
    </row>
    <row r="322" spans="5:5" ht="12.75">
      <c r="E322" s="87"/>
    </row>
    <row r="323" spans="5:5" ht="12.75">
      <c r="E323" s="87"/>
    </row>
    <row r="324" spans="5:5" ht="12.75">
      <c r="E324" s="87"/>
    </row>
    <row r="325" spans="5:5" ht="12.75">
      <c r="E325" s="87"/>
    </row>
    <row r="326" spans="5:5" ht="12.75">
      <c r="E326" s="87"/>
    </row>
    <row r="327" spans="5:5" ht="12.75">
      <c r="E327" s="87"/>
    </row>
    <row r="328" spans="5:5" ht="12.75">
      <c r="E328" s="87"/>
    </row>
    <row r="329" spans="5:5" ht="12.75">
      <c r="E329" s="87"/>
    </row>
    <row r="330" spans="5:5" ht="12.75">
      <c r="E330" s="87"/>
    </row>
    <row r="331" spans="5:5" ht="12.75">
      <c r="E331" s="87"/>
    </row>
    <row r="332" spans="5:5" ht="12.75">
      <c r="E332" s="87"/>
    </row>
    <row r="333" spans="5:5" ht="12.75">
      <c r="E333" s="87"/>
    </row>
    <row r="334" spans="5:5" ht="12.75">
      <c r="E334" s="87"/>
    </row>
    <row r="335" spans="5:5" ht="12.75">
      <c r="E335" s="87"/>
    </row>
    <row r="336" spans="5:5" ht="12.75">
      <c r="E336" s="87"/>
    </row>
    <row r="337" spans="5:5" ht="12.75">
      <c r="E337" s="87"/>
    </row>
    <row r="338" spans="5:5" ht="12.75">
      <c r="E338" s="87"/>
    </row>
    <row r="339" spans="5:5" ht="12.75">
      <c r="E339" s="87"/>
    </row>
    <row r="340" spans="5:5" ht="12.75">
      <c r="E340" s="87"/>
    </row>
    <row r="341" spans="5:5" ht="12.75">
      <c r="E341" s="87"/>
    </row>
    <row r="342" spans="5:5" ht="12.75">
      <c r="E342" s="87"/>
    </row>
    <row r="343" spans="5:5" ht="12.75">
      <c r="E343" s="87"/>
    </row>
    <row r="344" spans="5:5" ht="12.75">
      <c r="E344" s="87"/>
    </row>
    <row r="345" spans="5:5" ht="12.75">
      <c r="E345" s="87"/>
    </row>
    <row r="346" spans="5:5" ht="12.75">
      <c r="E346" s="87"/>
    </row>
    <row r="347" spans="5:5" ht="12.75">
      <c r="E347" s="87"/>
    </row>
    <row r="348" spans="5:5" ht="12.75">
      <c r="E348" s="87"/>
    </row>
    <row r="349" spans="5:5" ht="12.75">
      <c r="E349" s="87"/>
    </row>
    <row r="350" spans="5:5" ht="12.75">
      <c r="E350" s="87"/>
    </row>
    <row r="351" spans="5:5" ht="12.75">
      <c r="E351" s="87"/>
    </row>
    <row r="352" spans="5:5" ht="12.75">
      <c r="E352" s="87"/>
    </row>
    <row r="353" spans="5:5" ht="12.75">
      <c r="E353" s="87"/>
    </row>
    <row r="354" spans="5:5" ht="12.75">
      <c r="E354" s="87"/>
    </row>
    <row r="355" spans="5:5" ht="12.75">
      <c r="E355" s="87"/>
    </row>
    <row r="356" spans="5:5" ht="12.75">
      <c r="E356" s="87"/>
    </row>
    <row r="357" spans="5:5" ht="12.75">
      <c r="E357" s="87"/>
    </row>
    <row r="358" spans="5:5" ht="12.75">
      <c r="E358" s="87"/>
    </row>
    <row r="359" spans="5:5" ht="12.75">
      <c r="E359" s="87"/>
    </row>
    <row r="360" spans="5:5" ht="12.75">
      <c r="E360" s="87"/>
    </row>
    <row r="361" spans="5:5" ht="12.75">
      <c r="E361" s="87"/>
    </row>
    <row r="362" spans="5:5" ht="12.75">
      <c r="E362" s="87"/>
    </row>
    <row r="363" spans="5:5" ht="12.75">
      <c r="E363" s="87"/>
    </row>
    <row r="364" spans="5:5" ht="12.75">
      <c r="E364" s="87"/>
    </row>
    <row r="365" spans="5:5" ht="12.75">
      <c r="E365" s="87"/>
    </row>
    <row r="366" spans="5:5" ht="12.75">
      <c r="E366" s="87"/>
    </row>
    <row r="367" spans="5:5" ht="12.75">
      <c r="E367" s="87"/>
    </row>
    <row r="368" spans="5:5" ht="12.75">
      <c r="E368" s="87"/>
    </row>
    <row r="369" spans="5:5" ht="12.75">
      <c r="E369" s="87"/>
    </row>
    <row r="370" spans="5:5" ht="12.75">
      <c r="E370" s="87"/>
    </row>
    <row r="371" spans="5:5" ht="12.75">
      <c r="E371" s="87"/>
    </row>
    <row r="372" spans="5:5" ht="12.75">
      <c r="E372" s="87"/>
    </row>
    <row r="373" spans="5:5" ht="12.75">
      <c r="E373" s="87"/>
    </row>
    <row r="374" spans="5:5" ht="12.75">
      <c r="E374" s="87"/>
    </row>
    <row r="375" spans="5:5" ht="12.75">
      <c r="E375" s="87"/>
    </row>
    <row r="376" spans="5:5" ht="12.75">
      <c r="E376" s="87"/>
    </row>
    <row r="377" spans="5:5" ht="12.75">
      <c r="E377" s="87"/>
    </row>
    <row r="378" spans="5:5" ht="12.75">
      <c r="E378" s="87"/>
    </row>
    <row r="379" spans="5:5" ht="12.75">
      <c r="E379" s="87"/>
    </row>
    <row r="380" spans="5:5" ht="12.75">
      <c r="E380" s="87"/>
    </row>
    <row r="381" spans="5:5" ht="12.75">
      <c r="E381" s="87"/>
    </row>
    <row r="382" spans="5:5" ht="12.75">
      <c r="E382" s="87"/>
    </row>
    <row r="383" spans="5:5" ht="12.75">
      <c r="E383" s="87"/>
    </row>
    <row r="384" spans="5:5" ht="12.75">
      <c r="E384" s="87"/>
    </row>
    <row r="385" spans="5:5" ht="12.75">
      <c r="E385" s="87"/>
    </row>
    <row r="386" spans="5:5" ht="12.75">
      <c r="E386" s="87"/>
    </row>
    <row r="387" spans="5:5" ht="12.75">
      <c r="E387" s="87"/>
    </row>
    <row r="388" spans="5:5" ht="12.75">
      <c r="E388" s="87"/>
    </row>
    <row r="389" spans="5:5" ht="12.75">
      <c r="E389" s="87"/>
    </row>
    <row r="390" spans="5:5" ht="12.75">
      <c r="E390" s="87"/>
    </row>
    <row r="391" spans="5:5" ht="12.75">
      <c r="E391" s="87"/>
    </row>
    <row r="392" spans="5:5" ht="12.75">
      <c r="E392" s="87"/>
    </row>
    <row r="393" spans="5:5" ht="12.75">
      <c r="E393" s="87"/>
    </row>
    <row r="394" spans="5:5" ht="12.75">
      <c r="E394" s="87"/>
    </row>
    <row r="395" spans="5:5" ht="12.75">
      <c r="E395" s="87"/>
    </row>
    <row r="396" spans="5:5" ht="12.75">
      <c r="E396" s="87"/>
    </row>
    <row r="397" spans="5:5" ht="12.75">
      <c r="E397" s="87"/>
    </row>
    <row r="398" spans="5:5" ht="12.75">
      <c r="E398" s="87"/>
    </row>
    <row r="399" spans="5:5" ht="12.75">
      <c r="E399" s="87"/>
    </row>
    <row r="400" spans="5:5" ht="12.75">
      <c r="E400" s="87"/>
    </row>
    <row r="401" spans="5:5" ht="12.75">
      <c r="E401" s="87"/>
    </row>
    <row r="402" spans="5:5" ht="12.75">
      <c r="E402" s="87"/>
    </row>
    <row r="403" spans="5:5" ht="12.75">
      <c r="E403" s="87"/>
    </row>
    <row r="404" spans="5:5" ht="12.75">
      <c r="E404" s="87"/>
    </row>
    <row r="405" spans="5:5" ht="12.75">
      <c r="E405" s="87"/>
    </row>
    <row r="406" spans="5:5" ht="12.75">
      <c r="E406" s="87"/>
    </row>
    <row r="407" spans="5:5" ht="12.75">
      <c r="E407" s="87"/>
    </row>
    <row r="408" spans="5:5" ht="12.75">
      <c r="E408" s="87"/>
    </row>
    <row r="409" spans="5:5" ht="12.75">
      <c r="E409" s="87"/>
    </row>
    <row r="410" spans="5:5" ht="12.75">
      <c r="E410" s="87"/>
    </row>
    <row r="411" spans="5:5" ht="12.75">
      <c r="E411" s="87"/>
    </row>
    <row r="412" spans="5:5" ht="12.75">
      <c r="E412" s="87"/>
    </row>
    <row r="413" spans="5:5" ht="12.75">
      <c r="E413" s="87"/>
    </row>
    <row r="414" spans="5:5" ht="12.75">
      <c r="E414" s="87"/>
    </row>
    <row r="415" spans="5:5" ht="12.75">
      <c r="E415" s="87"/>
    </row>
    <row r="416" spans="5:5" ht="12.75">
      <c r="E416" s="87"/>
    </row>
    <row r="417" spans="5:5" ht="12.75">
      <c r="E417" s="87"/>
    </row>
    <row r="418" spans="5:5" ht="12.75">
      <c r="E418" s="87"/>
    </row>
    <row r="419" spans="5:5" ht="12.75">
      <c r="E419" s="87"/>
    </row>
    <row r="420" spans="5:5" ht="12.75">
      <c r="E420" s="87"/>
    </row>
    <row r="421" spans="5:5" ht="12.75">
      <c r="E421" s="87"/>
    </row>
    <row r="422" spans="5:5" ht="12.75">
      <c r="E422" s="87"/>
    </row>
    <row r="423" spans="5:5" ht="12.75">
      <c r="E423" s="87"/>
    </row>
    <row r="424" spans="5:5" ht="12.75">
      <c r="E424" s="87"/>
    </row>
    <row r="425" spans="5:5" ht="12.75">
      <c r="E425" s="87"/>
    </row>
    <row r="426" spans="5:5" ht="12.75">
      <c r="E426" s="87"/>
    </row>
    <row r="427" spans="5:5" ht="12.75">
      <c r="E427" s="87"/>
    </row>
    <row r="428" spans="5:5" ht="12.75">
      <c r="E428" s="87"/>
    </row>
    <row r="429" spans="5:5" ht="12.75">
      <c r="E429" s="87"/>
    </row>
    <row r="430" spans="5:5" ht="12.75">
      <c r="E430" s="87"/>
    </row>
    <row r="431" spans="5:5" ht="12.75">
      <c r="E431" s="87"/>
    </row>
    <row r="432" spans="5:5" ht="12.75">
      <c r="E432" s="87"/>
    </row>
    <row r="433" spans="5:5" ht="12.75">
      <c r="E433" s="87"/>
    </row>
    <row r="434" spans="5:5" ht="12.75">
      <c r="E434" s="87"/>
    </row>
    <row r="435" spans="5:5" ht="12.75">
      <c r="E435" s="87"/>
    </row>
    <row r="436" spans="5:5" ht="12.75">
      <c r="E436" s="87"/>
    </row>
    <row r="437" spans="5:5" ht="12.75">
      <c r="E437" s="87"/>
    </row>
    <row r="438" spans="5:5" ht="12.75">
      <c r="E438" s="87"/>
    </row>
    <row r="439" spans="5:5" ht="12.75">
      <c r="E439" s="87"/>
    </row>
    <row r="440" spans="5:5" ht="12.75">
      <c r="E440" s="87"/>
    </row>
    <row r="441" spans="5:5" ht="12.75">
      <c r="E441" s="87"/>
    </row>
    <row r="442" spans="5:5" ht="12.75">
      <c r="E442" s="87"/>
    </row>
    <row r="443" spans="5:5" ht="12.75">
      <c r="E443" s="87"/>
    </row>
    <row r="444" spans="5:5" ht="12.75">
      <c r="E444" s="87"/>
    </row>
    <row r="445" spans="5:5" ht="12.75">
      <c r="E445" s="87"/>
    </row>
    <row r="446" spans="5:5" ht="12.75">
      <c r="E446" s="87"/>
    </row>
    <row r="447" spans="5:5" ht="12.75">
      <c r="E447" s="87"/>
    </row>
    <row r="448" spans="5:5" ht="12.75">
      <c r="E448" s="87"/>
    </row>
    <row r="449" spans="5:5" ht="12.75">
      <c r="E449" s="87"/>
    </row>
    <row r="450" spans="5:5" ht="12.75">
      <c r="E450" s="87"/>
    </row>
    <row r="451" spans="5:5" ht="12.75">
      <c r="E451" s="87"/>
    </row>
    <row r="452" spans="5:5" ht="12.75">
      <c r="E452" s="87"/>
    </row>
    <row r="453" spans="5:5" ht="12.75">
      <c r="E453" s="87"/>
    </row>
    <row r="454" spans="5:5" ht="12.75">
      <c r="E454" s="87"/>
    </row>
    <row r="455" spans="5:5" ht="12.75">
      <c r="E455" s="87"/>
    </row>
    <row r="456" spans="5:5" ht="12.75">
      <c r="E456" s="87"/>
    </row>
    <row r="457" spans="5:5" ht="12.75">
      <c r="E457" s="87"/>
    </row>
    <row r="458" spans="5:5" ht="12.75">
      <c r="E458" s="87"/>
    </row>
    <row r="459" spans="5:5" ht="12.75">
      <c r="E459" s="87"/>
    </row>
    <row r="460" spans="5:5" ht="12.75">
      <c r="E460" s="87"/>
    </row>
    <row r="461" spans="5:5" ht="12.75">
      <c r="E461" s="87"/>
    </row>
    <row r="462" spans="5:5" ht="12.75">
      <c r="E462" s="87"/>
    </row>
    <row r="463" spans="5:5" ht="12.75">
      <c r="E463" s="87"/>
    </row>
    <row r="464" spans="5:5" ht="12.75">
      <c r="E464" s="87"/>
    </row>
    <row r="465" spans="5:5" ht="12.75">
      <c r="E465" s="87"/>
    </row>
    <row r="466" spans="5:5" ht="12.75">
      <c r="E466" s="87"/>
    </row>
    <row r="467" spans="5:5" ht="12.75">
      <c r="E467" s="87"/>
    </row>
    <row r="468" spans="5:5" ht="12.75">
      <c r="E468" s="87"/>
    </row>
    <row r="469" spans="5:5" ht="12.75">
      <c r="E469" s="87"/>
    </row>
    <row r="470" spans="5:5" ht="12.75">
      <c r="E470" s="87"/>
    </row>
    <row r="471" spans="5:5" ht="12.75">
      <c r="E471" s="87"/>
    </row>
    <row r="472" spans="5:5" ht="12.75">
      <c r="E472" s="87"/>
    </row>
    <row r="473" spans="5:5" ht="12.75">
      <c r="E473" s="87"/>
    </row>
    <row r="474" spans="5:5" ht="12.75">
      <c r="E474" s="87"/>
    </row>
    <row r="475" spans="5:5" ht="12.75">
      <c r="E475" s="87"/>
    </row>
    <row r="476" spans="5:5" ht="12.75">
      <c r="E476" s="87"/>
    </row>
    <row r="477" spans="5:5" ht="12.75">
      <c r="E477" s="87"/>
    </row>
    <row r="478" spans="5:5" ht="12.75">
      <c r="E478" s="87"/>
    </row>
    <row r="479" spans="5:5" ht="12.75">
      <c r="E479" s="87"/>
    </row>
    <row r="480" spans="5:5" ht="12.75">
      <c r="E480" s="87"/>
    </row>
    <row r="481" spans="5:5" ht="12.75">
      <c r="E481" s="87"/>
    </row>
    <row r="482" spans="5:5" ht="12.75">
      <c r="E482" s="87"/>
    </row>
    <row r="483" spans="5:5" ht="12.75">
      <c r="E483" s="87"/>
    </row>
    <row r="484" spans="5:5" ht="12.75">
      <c r="E484" s="87"/>
    </row>
    <row r="485" spans="5:5" ht="12.75">
      <c r="E485" s="87"/>
    </row>
    <row r="486" spans="5:5" ht="12.75">
      <c r="E486" s="87"/>
    </row>
    <row r="487" spans="5:5" ht="12.75">
      <c r="E487" s="87"/>
    </row>
    <row r="488" spans="5:5" ht="12.75">
      <c r="E488" s="87"/>
    </row>
    <row r="489" spans="5:5" ht="12.75">
      <c r="E489" s="87"/>
    </row>
    <row r="490" spans="5:5" ht="12.75">
      <c r="E490" s="87"/>
    </row>
    <row r="491" spans="5:5" ht="12.75">
      <c r="E491" s="87"/>
    </row>
    <row r="492" spans="5:5" ht="12.75">
      <c r="E492" s="87"/>
    </row>
    <row r="493" spans="5:5" ht="12.75">
      <c r="E493" s="87"/>
    </row>
    <row r="494" spans="5:5" ht="12.75">
      <c r="E494" s="87"/>
    </row>
    <row r="495" spans="5:5" ht="12.75">
      <c r="E495" s="87"/>
    </row>
    <row r="496" spans="5:5" ht="12.75">
      <c r="E496" s="87"/>
    </row>
    <row r="497" spans="5:5" ht="12.75">
      <c r="E497" s="87"/>
    </row>
    <row r="498" spans="5:5" ht="12.75">
      <c r="E498" s="87"/>
    </row>
    <row r="499" spans="5:5" ht="12.75">
      <c r="E499" s="87"/>
    </row>
    <row r="500" spans="5:5" ht="12.75">
      <c r="E500" s="87"/>
    </row>
    <row r="501" spans="5:5" ht="12.75">
      <c r="E501" s="87"/>
    </row>
    <row r="502" spans="5:5" ht="12.75">
      <c r="E502" s="87"/>
    </row>
    <row r="503" spans="5:5" ht="12.75">
      <c r="E503" s="87"/>
    </row>
    <row r="504" spans="5:5" ht="12.75">
      <c r="E504" s="87"/>
    </row>
    <row r="505" spans="5:5" ht="12.75">
      <c r="E505" s="87"/>
    </row>
    <row r="506" spans="5:5" ht="12.75">
      <c r="E506" s="87"/>
    </row>
    <row r="507" spans="5:5" ht="12.75">
      <c r="E507" s="87"/>
    </row>
    <row r="508" spans="5:5" ht="12.75">
      <c r="E508" s="87"/>
    </row>
    <row r="509" spans="5:5" ht="12.75">
      <c r="E509" s="87"/>
    </row>
    <row r="510" spans="5:5" ht="12.75">
      <c r="E510" s="87"/>
    </row>
    <row r="511" spans="5:5" ht="12.75">
      <c r="E511" s="87"/>
    </row>
    <row r="512" spans="5:5" ht="12.75">
      <c r="E512" s="87"/>
    </row>
    <row r="513" spans="5:5" ht="12.75">
      <c r="E513" s="87"/>
    </row>
    <row r="514" spans="5:5" ht="12.75">
      <c r="E514" s="87"/>
    </row>
    <row r="515" spans="5:5" ht="12.75">
      <c r="E515" s="87"/>
    </row>
    <row r="516" spans="5:5" ht="12.75">
      <c r="E516" s="87"/>
    </row>
    <row r="517" spans="5:5" ht="12.75">
      <c r="E517" s="87"/>
    </row>
    <row r="518" spans="5:5" ht="12.75">
      <c r="E518" s="87"/>
    </row>
    <row r="519" spans="5:5" ht="12.75">
      <c r="E519" s="87"/>
    </row>
    <row r="520" spans="5:5" ht="12.75">
      <c r="E520" s="87"/>
    </row>
    <row r="521" spans="5:5" ht="12.75">
      <c r="E521" s="87"/>
    </row>
    <row r="522" spans="5:5" ht="12.75">
      <c r="E522" s="87"/>
    </row>
    <row r="523" spans="5:5" ht="12.75">
      <c r="E523" s="87"/>
    </row>
    <row r="524" spans="5:5" ht="12.75">
      <c r="E524" s="87"/>
    </row>
    <row r="525" spans="5:5" ht="12.75">
      <c r="E525" s="87"/>
    </row>
    <row r="526" spans="5:5" ht="12.75">
      <c r="E526" s="87"/>
    </row>
    <row r="527" spans="5:5" ht="12.75">
      <c r="E527" s="87"/>
    </row>
    <row r="528" spans="5:5" ht="12.75">
      <c r="E528" s="87"/>
    </row>
    <row r="529" spans="5:5" ht="12.75">
      <c r="E529" s="87"/>
    </row>
    <row r="530" spans="5:5" ht="12.75">
      <c r="E530" s="87"/>
    </row>
    <row r="531" spans="5:5" ht="12.75">
      <c r="E531" s="87"/>
    </row>
    <row r="532" spans="5:5" ht="12.75">
      <c r="E532" s="87"/>
    </row>
    <row r="533" spans="5:5" ht="12.75">
      <c r="E533" s="87"/>
    </row>
    <row r="534" spans="5:5" ht="12.75">
      <c r="E534" s="87"/>
    </row>
    <row r="535" spans="5:5" ht="12.75">
      <c r="E535" s="87"/>
    </row>
    <row r="536" spans="5:5" ht="12.75">
      <c r="E536" s="87"/>
    </row>
    <row r="537" spans="5:5" ht="12.75">
      <c r="E537" s="87"/>
    </row>
    <row r="538" spans="5:5" ht="12.75">
      <c r="E538" s="87"/>
    </row>
    <row r="539" spans="5:5" ht="12.75">
      <c r="E539" s="87"/>
    </row>
    <row r="540" spans="5:5" ht="12.75">
      <c r="E540" s="87"/>
    </row>
    <row r="541" spans="5:5" ht="12.75">
      <c r="E541" s="87"/>
    </row>
    <row r="542" spans="5:5" ht="12.75">
      <c r="E542" s="87"/>
    </row>
    <row r="543" spans="5:5" ht="12.75">
      <c r="E543" s="87"/>
    </row>
    <row r="544" spans="5:5" ht="12.75">
      <c r="E544" s="87"/>
    </row>
    <row r="545" spans="5:5" ht="12.75">
      <c r="E545" s="87"/>
    </row>
    <row r="546" spans="5:5" ht="12.75">
      <c r="E546" s="87"/>
    </row>
    <row r="547" spans="5:5" ht="12.75">
      <c r="E547" s="87"/>
    </row>
    <row r="548" spans="5:5" ht="12.75">
      <c r="E548" s="87"/>
    </row>
    <row r="549" spans="5:5" ht="12.75">
      <c r="E549" s="87"/>
    </row>
    <row r="550" spans="5:5" ht="12.75">
      <c r="E550" s="87"/>
    </row>
    <row r="551" spans="5:5" ht="12.75">
      <c r="E551" s="87"/>
    </row>
    <row r="552" spans="5:5" ht="12.75">
      <c r="E552" s="87"/>
    </row>
    <row r="553" spans="5:5" ht="12.75">
      <c r="E553" s="87"/>
    </row>
    <row r="554" spans="5:5" ht="12.75">
      <c r="E554" s="87"/>
    </row>
    <row r="555" spans="5:5" ht="12.75">
      <c r="E555" s="87"/>
    </row>
    <row r="556" spans="5:5" ht="12.75">
      <c r="E556" s="87"/>
    </row>
    <row r="557" spans="5:5" ht="12.75">
      <c r="E557" s="87"/>
    </row>
    <row r="558" spans="5:5" ht="12.75">
      <c r="E558" s="87"/>
    </row>
    <row r="559" spans="5:5" ht="12.75">
      <c r="E559" s="87"/>
    </row>
    <row r="560" spans="5:5" ht="12.75">
      <c r="E560" s="87"/>
    </row>
    <row r="561" spans="5:5" ht="12.75">
      <c r="E561" s="87"/>
    </row>
    <row r="562" spans="5:5" ht="12.75">
      <c r="E562" s="87"/>
    </row>
    <row r="563" spans="5:5" ht="12.75">
      <c r="E563" s="87"/>
    </row>
    <row r="564" spans="5:5" ht="12.75">
      <c r="E564" s="87"/>
    </row>
    <row r="565" spans="5:5" ht="12.75">
      <c r="E565" s="87"/>
    </row>
    <row r="566" spans="5:5" ht="12.75">
      <c r="E566" s="87"/>
    </row>
    <row r="567" spans="5:5" ht="12.75">
      <c r="E567" s="87"/>
    </row>
    <row r="568" spans="5:5" ht="12.75">
      <c r="E568" s="87"/>
    </row>
    <row r="569" spans="5:5" ht="12.75">
      <c r="E569" s="87"/>
    </row>
    <row r="570" spans="5:5" ht="12.75">
      <c r="E570" s="87"/>
    </row>
    <row r="571" spans="5:5" ht="12.75">
      <c r="E571" s="87"/>
    </row>
    <row r="572" spans="5:5" ht="12.75">
      <c r="E572" s="87"/>
    </row>
    <row r="573" spans="5:5" ht="12.75">
      <c r="E573" s="87"/>
    </row>
    <row r="574" spans="5:5" ht="12.75">
      <c r="E574" s="87"/>
    </row>
    <row r="575" spans="5:5" ht="12.75">
      <c r="E575" s="87"/>
    </row>
    <row r="576" spans="5:5" ht="12.75">
      <c r="E576" s="87"/>
    </row>
    <row r="577" spans="5:5" ht="12.75">
      <c r="E577" s="87"/>
    </row>
    <row r="578" spans="5:5" ht="12.75">
      <c r="E578" s="87"/>
    </row>
    <row r="579" spans="5:5" ht="12.75">
      <c r="E579" s="87"/>
    </row>
    <row r="580" spans="5:5" ht="12.75">
      <c r="E580" s="87"/>
    </row>
    <row r="581" spans="5:5" ht="12.75">
      <c r="E581" s="87"/>
    </row>
    <row r="582" spans="5:5" ht="12.75">
      <c r="E582" s="87"/>
    </row>
    <row r="583" spans="5:5" ht="12.75">
      <c r="E583" s="87"/>
    </row>
    <row r="584" spans="5:5" ht="12.75">
      <c r="E584" s="87"/>
    </row>
    <row r="585" spans="5:5" ht="12.75">
      <c r="E585" s="87"/>
    </row>
    <row r="586" spans="5:5" ht="12.75">
      <c r="E586" s="87"/>
    </row>
    <row r="587" spans="5:5" ht="12.75">
      <c r="E587" s="87"/>
    </row>
    <row r="588" spans="5:5" ht="12.75">
      <c r="E588" s="87"/>
    </row>
    <row r="589" spans="5:5" ht="12.75">
      <c r="E589" s="87"/>
    </row>
    <row r="590" spans="5:5" ht="12.75">
      <c r="E590" s="87"/>
    </row>
    <row r="591" spans="5:5" ht="12.75">
      <c r="E591" s="87"/>
    </row>
    <row r="592" spans="5:5" ht="12.75">
      <c r="E592" s="87"/>
    </row>
    <row r="593" spans="5:5" ht="12.75">
      <c r="E593" s="87"/>
    </row>
    <row r="594" spans="5:5" ht="12.75">
      <c r="E594" s="87"/>
    </row>
    <row r="595" spans="5:5" ht="12.75">
      <c r="E595" s="87"/>
    </row>
    <row r="596" spans="5:5" ht="12.75">
      <c r="E596" s="87"/>
    </row>
    <row r="597" spans="5:5" ht="12.75">
      <c r="E597" s="87"/>
    </row>
    <row r="598" spans="5:5" ht="12.75">
      <c r="E598" s="87"/>
    </row>
    <row r="599" spans="5:5" ht="12.75">
      <c r="E599" s="87"/>
    </row>
    <row r="600" spans="5:5" ht="12.75">
      <c r="E600" s="87"/>
    </row>
    <row r="601" spans="5:5" ht="12.75">
      <c r="E601" s="87"/>
    </row>
    <row r="602" spans="5:5" ht="12.75">
      <c r="E602" s="87"/>
    </row>
    <row r="603" spans="5:5" ht="12.75">
      <c r="E603" s="87"/>
    </row>
    <row r="604" spans="5:5" ht="12.75">
      <c r="E604" s="87"/>
    </row>
    <row r="605" spans="5:5" ht="12.75">
      <c r="E605" s="87"/>
    </row>
    <row r="606" spans="5:5" ht="12.75">
      <c r="E606" s="87"/>
    </row>
    <row r="607" spans="5:5" ht="12.75">
      <c r="E607" s="87"/>
    </row>
    <row r="608" spans="5:5" ht="12.75">
      <c r="E608" s="87"/>
    </row>
    <row r="609" spans="5:5" ht="12.75">
      <c r="E609" s="87"/>
    </row>
    <row r="610" spans="5:5" ht="12.75">
      <c r="E610" s="87"/>
    </row>
    <row r="611" spans="5:5" ht="12.75">
      <c r="E611" s="87"/>
    </row>
    <row r="612" spans="5:5" ht="12.75">
      <c r="E612" s="87"/>
    </row>
    <row r="613" spans="5:5" ht="12.75">
      <c r="E613" s="87"/>
    </row>
    <row r="614" spans="5:5" ht="12.75">
      <c r="E614" s="87"/>
    </row>
    <row r="615" spans="5:5" ht="12.75">
      <c r="E615" s="87"/>
    </row>
    <row r="616" spans="5:5" ht="12.75">
      <c r="E616" s="87"/>
    </row>
    <row r="617" spans="5:5" ht="12.75">
      <c r="E617" s="87"/>
    </row>
    <row r="618" spans="5:5" ht="12.75">
      <c r="E618" s="87"/>
    </row>
    <row r="619" spans="5:5" ht="12.75">
      <c r="E619" s="87"/>
    </row>
    <row r="620" spans="5:5" ht="12.75">
      <c r="E620" s="87"/>
    </row>
    <row r="621" spans="5:5" ht="12.75">
      <c r="E621" s="87"/>
    </row>
    <row r="622" spans="5:5" ht="12.75">
      <c r="E622" s="87"/>
    </row>
    <row r="623" spans="5:5" ht="12.75">
      <c r="E623" s="87"/>
    </row>
    <row r="624" spans="5:5" ht="12.75">
      <c r="E624" s="87"/>
    </row>
    <row r="625" spans="5:5" ht="12.75">
      <c r="E625" s="87"/>
    </row>
    <row r="626" spans="5:5" ht="12.75">
      <c r="E626" s="87"/>
    </row>
    <row r="627" spans="5:5" ht="12.75">
      <c r="E627" s="87"/>
    </row>
    <row r="628" spans="5:5" ht="12.75">
      <c r="E628" s="87"/>
    </row>
    <row r="629" spans="5:5" ht="12.75">
      <c r="E629" s="87"/>
    </row>
    <row r="630" spans="5:5" ht="12.75">
      <c r="E630" s="87"/>
    </row>
    <row r="631" spans="5:5" ht="12.75">
      <c r="E631" s="87"/>
    </row>
    <row r="632" spans="5:5" ht="12.75">
      <c r="E632" s="87"/>
    </row>
    <row r="633" spans="5:5" ht="12.75">
      <c r="E633" s="87"/>
    </row>
    <row r="634" spans="5:5" ht="12.75">
      <c r="E634" s="87"/>
    </row>
    <row r="635" spans="5:5" ht="12.75">
      <c r="E635" s="87"/>
    </row>
    <row r="636" spans="5:5" ht="12.75">
      <c r="E636" s="87"/>
    </row>
    <row r="637" spans="5:5" ht="12.75">
      <c r="E637" s="87"/>
    </row>
    <row r="638" spans="5:5" ht="12.75">
      <c r="E638" s="87"/>
    </row>
    <row r="639" spans="5:5" ht="12.75">
      <c r="E639" s="87"/>
    </row>
    <row r="640" spans="5:5" ht="12.75">
      <c r="E640" s="87"/>
    </row>
    <row r="641" spans="5:5" ht="12.75">
      <c r="E641" s="87"/>
    </row>
    <row r="642" spans="5:5" ht="12.75">
      <c r="E642" s="87"/>
    </row>
    <row r="643" spans="5:5" ht="12.75">
      <c r="E643" s="87"/>
    </row>
    <row r="644" spans="5:5" ht="12.75">
      <c r="E644" s="87"/>
    </row>
    <row r="645" spans="5:5" ht="12.75">
      <c r="E645" s="87"/>
    </row>
    <row r="646" spans="5:5" ht="12.75">
      <c r="E646" s="87"/>
    </row>
    <row r="647" spans="5:5" ht="12.75">
      <c r="E647" s="87"/>
    </row>
    <row r="648" spans="5:5" ht="12.75">
      <c r="E648" s="87"/>
    </row>
    <row r="649" spans="5:5" ht="12.75">
      <c r="E649" s="87"/>
    </row>
    <row r="650" spans="5:5" ht="12.75">
      <c r="E650" s="87"/>
    </row>
    <row r="651" spans="5:5" ht="12.75">
      <c r="E651" s="87"/>
    </row>
    <row r="652" spans="5:5" ht="12.75">
      <c r="E652" s="87"/>
    </row>
    <row r="653" spans="5:5" ht="12.75">
      <c r="E653" s="87"/>
    </row>
    <row r="654" spans="5:5" ht="12.75">
      <c r="E654" s="87"/>
    </row>
    <row r="655" spans="5:5" ht="12.75">
      <c r="E655" s="87"/>
    </row>
    <row r="656" spans="5:5" ht="12.75">
      <c r="E656" s="87"/>
    </row>
    <row r="657" spans="5:5" ht="12.75">
      <c r="E657" s="87"/>
    </row>
    <row r="658" spans="5:5" ht="12.75">
      <c r="E658" s="87"/>
    </row>
    <row r="659" spans="5:5" ht="12.75">
      <c r="E659" s="87"/>
    </row>
    <row r="660" spans="5:5" ht="12.75">
      <c r="E660" s="87"/>
    </row>
    <row r="661" spans="5:5" ht="12.75">
      <c r="E661" s="87"/>
    </row>
    <row r="662" spans="5:5" ht="12.75">
      <c r="E662" s="87"/>
    </row>
    <row r="663" spans="5:5" ht="12.75">
      <c r="E663" s="87"/>
    </row>
    <row r="664" spans="5:5" ht="12.75">
      <c r="E664" s="87"/>
    </row>
    <row r="665" spans="5:5" ht="12.75">
      <c r="E665" s="87"/>
    </row>
    <row r="666" spans="5:5" ht="12.75">
      <c r="E666" s="87"/>
    </row>
    <row r="667" spans="5:5" ht="12.75">
      <c r="E667" s="87"/>
    </row>
    <row r="668" spans="5:5" ht="12.75">
      <c r="E668" s="87"/>
    </row>
    <row r="669" spans="5:5" ht="12.75">
      <c r="E669" s="87"/>
    </row>
    <row r="670" spans="5:5" ht="12.75">
      <c r="E670" s="87"/>
    </row>
    <row r="671" spans="5:5" ht="12.75">
      <c r="E671" s="87"/>
    </row>
    <row r="672" spans="5:5" ht="12.75">
      <c r="E672" s="87"/>
    </row>
    <row r="673" spans="5:5" ht="12.75">
      <c r="E673" s="87"/>
    </row>
    <row r="674" spans="5:5" ht="12.75">
      <c r="E674" s="87"/>
    </row>
    <row r="675" spans="5:5" ht="12.75">
      <c r="E675" s="87"/>
    </row>
    <row r="676" spans="5:5" ht="12.75">
      <c r="E676" s="87"/>
    </row>
    <row r="677" spans="5:5" ht="12.75">
      <c r="E677" s="87"/>
    </row>
    <row r="678" spans="5:5" ht="12.75">
      <c r="E678" s="87"/>
    </row>
    <row r="679" spans="5:5" ht="12.75">
      <c r="E679" s="87"/>
    </row>
    <row r="680" spans="5:5" ht="12.75">
      <c r="E680" s="87"/>
    </row>
    <row r="681" spans="5:5" ht="12.75">
      <c r="E681" s="87"/>
    </row>
    <row r="682" spans="5:5" ht="12.75">
      <c r="E682" s="87"/>
    </row>
    <row r="683" spans="5:5" ht="12.75">
      <c r="E683" s="87"/>
    </row>
    <row r="684" spans="5:5" ht="12.75">
      <c r="E684" s="87"/>
    </row>
    <row r="685" spans="5:5" ht="12.75">
      <c r="E685" s="87"/>
    </row>
    <row r="686" spans="5:5" ht="12.75">
      <c r="E686" s="87"/>
    </row>
    <row r="687" spans="5:5" ht="12.75">
      <c r="E687" s="87"/>
    </row>
    <row r="688" spans="5:5" ht="12.75">
      <c r="E688" s="87"/>
    </row>
    <row r="689" spans="5:5" ht="12.75">
      <c r="E689" s="87"/>
    </row>
    <row r="690" spans="5:5" ht="12.75">
      <c r="E690" s="87"/>
    </row>
    <row r="691" spans="5:5" ht="12.75">
      <c r="E691" s="87"/>
    </row>
    <row r="692" spans="5:5" ht="12.75">
      <c r="E692" s="87"/>
    </row>
    <row r="693" spans="5:5" ht="12.75">
      <c r="E693" s="87"/>
    </row>
    <row r="694" spans="5:5" ht="12.75">
      <c r="E694" s="87"/>
    </row>
    <row r="695" spans="5:5" ht="12.75">
      <c r="E695" s="87"/>
    </row>
    <row r="696" spans="5:5" ht="12.75">
      <c r="E696" s="87"/>
    </row>
    <row r="697" spans="5:5" ht="12.75">
      <c r="E697" s="87"/>
    </row>
    <row r="698" spans="5:5" ht="12.75">
      <c r="E698" s="87"/>
    </row>
    <row r="699" spans="5:5" ht="12.75">
      <c r="E699" s="87"/>
    </row>
    <row r="700" spans="5:5" ht="12.75">
      <c r="E700" s="87"/>
    </row>
    <row r="701" spans="5:5" ht="12.75">
      <c r="E701" s="87"/>
    </row>
    <row r="702" spans="5:5" ht="12.75">
      <c r="E702" s="87"/>
    </row>
    <row r="703" spans="5:5" ht="12.75">
      <c r="E703" s="87"/>
    </row>
    <row r="704" spans="5:5" ht="12.75">
      <c r="E704" s="87"/>
    </row>
    <row r="705" spans="5:5" ht="12.75">
      <c r="E705" s="87"/>
    </row>
    <row r="706" spans="5:5" ht="12.75">
      <c r="E706" s="87"/>
    </row>
    <row r="707" spans="5:5" ht="12.75">
      <c r="E707" s="87"/>
    </row>
    <row r="708" spans="5:5" ht="12.75">
      <c r="E708" s="87"/>
    </row>
    <row r="709" spans="5:5" ht="12.75">
      <c r="E709" s="87"/>
    </row>
    <row r="710" spans="5:5" ht="12.75">
      <c r="E710" s="87"/>
    </row>
    <row r="711" spans="5:5" ht="12.75">
      <c r="E711" s="87"/>
    </row>
    <row r="712" spans="5:5" ht="12.75">
      <c r="E712" s="87"/>
    </row>
    <row r="713" spans="5:5" ht="12.75">
      <c r="E713" s="87"/>
    </row>
    <row r="714" spans="5:5" ht="12.75">
      <c r="E714" s="87"/>
    </row>
    <row r="715" spans="5:5" ht="12.75">
      <c r="E715" s="87"/>
    </row>
    <row r="716" spans="5:5" ht="12.75">
      <c r="E716" s="87"/>
    </row>
    <row r="717" spans="5:5" ht="12.75">
      <c r="E717" s="87"/>
    </row>
    <row r="718" spans="5:5" ht="12.75">
      <c r="E718" s="87"/>
    </row>
    <row r="719" spans="5:5" ht="12.75">
      <c r="E719" s="87"/>
    </row>
    <row r="720" spans="5:5" ht="12.75">
      <c r="E720" s="87"/>
    </row>
    <row r="721" spans="5:5" ht="12.75">
      <c r="E721" s="87"/>
    </row>
    <row r="722" spans="5:5" ht="12.75">
      <c r="E722" s="87"/>
    </row>
    <row r="723" spans="5:5" ht="12.75">
      <c r="E723" s="87"/>
    </row>
    <row r="724" spans="5:5" ht="12.75">
      <c r="E724" s="87"/>
    </row>
    <row r="725" spans="5:5" ht="12.75">
      <c r="E725" s="87"/>
    </row>
    <row r="726" spans="5:5" ht="12.75">
      <c r="E726" s="87"/>
    </row>
    <row r="727" spans="5:5" ht="12.75">
      <c r="E727" s="87"/>
    </row>
    <row r="728" spans="5:5" ht="12.75">
      <c r="E728" s="87"/>
    </row>
    <row r="729" spans="5:5" ht="12.75">
      <c r="E729" s="87"/>
    </row>
    <row r="730" spans="5:5" ht="12.75">
      <c r="E730" s="87"/>
    </row>
    <row r="731" spans="5:5" ht="12.75">
      <c r="E731" s="87"/>
    </row>
    <row r="732" spans="5:5" ht="12.75">
      <c r="E732" s="87"/>
    </row>
    <row r="733" spans="5:5" ht="12.75">
      <c r="E733" s="87"/>
    </row>
    <row r="734" spans="5:5" ht="12.75">
      <c r="E734" s="87"/>
    </row>
    <row r="735" spans="5:5" ht="12.75">
      <c r="E735" s="87"/>
    </row>
    <row r="736" spans="5:5" ht="12.75">
      <c r="E736" s="87"/>
    </row>
    <row r="737" spans="5:5" ht="12.75">
      <c r="E737" s="87"/>
    </row>
    <row r="738" spans="5:5" ht="12.75">
      <c r="E738" s="87"/>
    </row>
    <row r="739" spans="5:5" ht="12.75">
      <c r="E739" s="87"/>
    </row>
    <row r="740" spans="5:5" ht="12.75">
      <c r="E740" s="87"/>
    </row>
    <row r="741" spans="5:5" ht="12.75">
      <c r="E741" s="87"/>
    </row>
    <row r="742" spans="5:5" ht="12.75">
      <c r="E742" s="87"/>
    </row>
    <row r="743" spans="5:5" ht="12.75">
      <c r="E743" s="87"/>
    </row>
    <row r="744" spans="5:5" ht="12.75">
      <c r="E744" s="87"/>
    </row>
    <row r="745" spans="5:5" ht="12.75">
      <c r="E745" s="87"/>
    </row>
    <row r="746" spans="5:5" ht="12.75">
      <c r="E746" s="87"/>
    </row>
    <row r="747" spans="5:5" ht="12.75">
      <c r="E747" s="87"/>
    </row>
    <row r="748" spans="5:5" ht="12.75">
      <c r="E748" s="87"/>
    </row>
    <row r="749" spans="5:5" ht="12.75">
      <c r="E749" s="87"/>
    </row>
    <row r="750" spans="5:5" ht="12.75">
      <c r="E750" s="87"/>
    </row>
    <row r="751" spans="5:5" ht="12.75">
      <c r="E751" s="87"/>
    </row>
    <row r="752" spans="5:5" ht="12.75">
      <c r="E752" s="87"/>
    </row>
    <row r="753" spans="5:5" ht="12.75">
      <c r="E753" s="87"/>
    </row>
    <row r="754" spans="5:5" ht="12.75">
      <c r="E754" s="87"/>
    </row>
    <row r="755" spans="5:5" ht="12.75">
      <c r="E755" s="87"/>
    </row>
    <row r="756" spans="5:5" ht="12.75">
      <c r="E756" s="87"/>
    </row>
    <row r="757" spans="5:5" ht="12.75">
      <c r="E757" s="87"/>
    </row>
    <row r="758" spans="5:5" ht="12.75">
      <c r="E758" s="87"/>
    </row>
    <row r="759" spans="5:5" ht="12.75">
      <c r="E759" s="87"/>
    </row>
    <row r="760" spans="5:5" ht="12.75">
      <c r="E760" s="87"/>
    </row>
    <row r="761" spans="5:5" ht="12.75">
      <c r="E761" s="87"/>
    </row>
    <row r="762" spans="5:5" ht="12.75">
      <c r="E762" s="87"/>
    </row>
    <row r="763" spans="5:5" ht="12.75">
      <c r="E763" s="87"/>
    </row>
    <row r="764" spans="5:5" ht="12.75">
      <c r="E764" s="87"/>
    </row>
    <row r="765" spans="5:5" ht="12.75">
      <c r="E765" s="87"/>
    </row>
    <row r="766" spans="5:5" ht="12.75">
      <c r="E766" s="87"/>
    </row>
    <row r="767" spans="5:5" ht="12.75">
      <c r="E767" s="87"/>
    </row>
    <row r="768" spans="5:5" ht="12.75">
      <c r="E768" s="87"/>
    </row>
    <row r="769" spans="5:5" ht="12.75">
      <c r="E769" s="87"/>
    </row>
    <row r="770" spans="5:5" ht="12.75">
      <c r="E770" s="87"/>
    </row>
    <row r="771" spans="5:5" ht="12.75">
      <c r="E771" s="87"/>
    </row>
    <row r="772" spans="5:5" ht="12.75">
      <c r="E772" s="87"/>
    </row>
    <row r="773" spans="5:5" ht="12.75">
      <c r="E773" s="87"/>
    </row>
    <row r="774" spans="5:5" ht="12.75">
      <c r="E774" s="87"/>
    </row>
    <row r="775" spans="5:5" ht="12.75">
      <c r="E775" s="87"/>
    </row>
    <row r="776" spans="5:5" ht="12.75">
      <c r="E776" s="87"/>
    </row>
    <row r="777" spans="5:5" ht="12.75">
      <c r="E777" s="87"/>
    </row>
    <row r="778" spans="5:5" ht="12.75">
      <c r="E778" s="87"/>
    </row>
    <row r="779" spans="5:5" ht="12.75">
      <c r="E779" s="87"/>
    </row>
    <row r="780" spans="5:5" ht="12.75">
      <c r="E780" s="87"/>
    </row>
    <row r="781" spans="5:5" ht="12.75">
      <c r="E781" s="87"/>
    </row>
    <row r="782" spans="5:5" ht="12.75">
      <c r="E782" s="87"/>
    </row>
    <row r="783" spans="5:5" ht="12.75">
      <c r="E783" s="87"/>
    </row>
    <row r="784" spans="5:5" ht="12.75">
      <c r="E784" s="87"/>
    </row>
    <row r="785" spans="5:5" ht="12.75">
      <c r="E785" s="87"/>
    </row>
    <row r="786" spans="5:5" ht="12.75">
      <c r="E786" s="87"/>
    </row>
    <row r="787" spans="5:5" ht="12.75">
      <c r="E787" s="87"/>
    </row>
    <row r="788" spans="5:5" ht="12.75">
      <c r="E788" s="87"/>
    </row>
    <row r="789" spans="5:5" ht="12.75">
      <c r="E789" s="87"/>
    </row>
    <row r="790" spans="5:5" ht="12.75">
      <c r="E790" s="87"/>
    </row>
    <row r="791" spans="5:5" ht="12.75">
      <c r="E791" s="87"/>
    </row>
    <row r="792" spans="5:5" ht="12.75">
      <c r="E792" s="87"/>
    </row>
    <row r="793" spans="5:5" ht="12.75">
      <c r="E793" s="87"/>
    </row>
    <row r="794" spans="5:5" ht="12.75">
      <c r="E794" s="87"/>
    </row>
    <row r="795" spans="5:5" ht="12.75">
      <c r="E795" s="87"/>
    </row>
    <row r="796" spans="5:5" ht="12.75">
      <c r="E796" s="87"/>
    </row>
    <row r="797" spans="5:5" ht="12.75">
      <c r="E797" s="87"/>
    </row>
    <row r="798" spans="5:5" ht="12.75">
      <c r="E798" s="87"/>
    </row>
    <row r="799" spans="5:5" ht="12.75">
      <c r="E799" s="87"/>
    </row>
    <row r="800" spans="5:5" ht="12.75">
      <c r="E800" s="87"/>
    </row>
    <row r="801" spans="5:5" ht="12.75">
      <c r="E801" s="87"/>
    </row>
    <row r="802" spans="5:5" ht="12.75">
      <c r="E802" s="87"/>
    </row>
    <row r="803" spans="5:5" ht="12.75">
      <c r="E803" s="87"/>
    </row>
    <row r="804" spans="5:5" ht="12.75">
      <c r="E804" s="87"/>
    </row>
    <row r="805" spans="5:5" ht="12.75">
      <c r="E805" s="87"/>
    </row>
    <row r="806" spans="5:5" ht="12.75">
      <c r="E806" s="87"/>
    </row>
    <row r="807" spans="5:5" ht="12.75">
      <c r="E807" s="87"/>
    </row>
    <row r="808" spans="5:5" ht="12.75">
      <c r="E808" s="87"/>
    </row>
    <row r="809" spans="5:5" ht="12.75">
      <c r="E809" s="87"/>
    </row>
    <row r="810" spans="5:5" ht="12.75">
      <c r="E810" s="87"/>
    </row>
    <row r="811" spans="5:5" ht="12.75">
      <c r="E811" s="87"/>
    </row>
    <row r="812" spans="5:5" ht="12.75">
      <c r="E812" s="87"/>
    </row>
    <row r="813" spans="5:5" ht="12.75">
      <c r="E813" s="87"/>
    </row>
    <row r="814" spans="5:5" ht="12.75">
      <c r="E814" s="87"/>
    </row>
    <row r="815" spans="5:5" ht="12.75">
      <c r="E815" s="87"/>
    </row>
    <row r="816" spans="5:5" ht="12.75">
      <c r="E816" s="87"/>
    </row>
    <row r="817" spans="5:5" ht="12.75">
      <c r="E817" s="87"/>
    </row>
    <row r="818" spans="5:5" ht="12.75">
      <c r="E818" s="87"/>
    </row>
    <row r="819" spans="5:5" ht="12.75">
      <c r="E819" s="87"/>
    </row>
    <row r="820" spans="5:5" ht="12.75">
      <c r="E820" s="87"/>
    </row>
    <row r="821" spans="5:5" ht="12.75">
      <c r="E821" s="87"/>
    </row>
    <row r="822" spans="5:5" ht="12.75">
      <c r="E822" s="87"/>
    </row>
    <row r="823" spans="5:5" ht="12.75">
      <c r="E823" s="87"/>
    </row>
    <row r="824" spans="5:5" ht="12.75">
      <c r="E824" s="87"/>
    </row>
    <row r="825" spans="5:5" ht="12.75">
      <c r="E825" s="87"/>
    </row>
    <row r="826" spans="5:5" ht="12.75">
      <c r="E826" s="87"/>
    </row>
    <row r="827" spans="5:5" ht="12.75">
      <c r="E827" s="87"/>
    </row>
    <row r="828" spans="5:5" ht="12.75">
      <c r="E828" s="87"/>
    </row>
    <row r="829" spans="5:5" ht="12.75">
      <c r="E829" s="87"/>
    </row>
    <row r="830" spans="5:5" ht="12.75">
      <c r="E830" s="87"/>
    </row>
    <row r="831" spans="5:5" ht="12.75">
      <c r="E831" s="87"/>
    </row>
    <row r="832" spans="5:5" ht="12.75">
      <c r="E832" s="87"/>
    </row>
    <row r="833" spans="5:5" ht="12.75">
      <c r="E833" s="87"/>
    </row>
    <row r="834" spans="5:5" ht="12.75">
      <c r="E834" s="87"/>
    </row>
    <row r="835" spans="5:5" ht="12.75">
      <c r="E835" s="87"/>
    </row>
    <row r="836" spans="5:5" ht="12.75">
      <c r="E836" s="87"/>
    </row>
    <row r="837" spans="5:5" ht="12.75">
      <c r="E837" s="87"/>
    </row>
    <row r="838" spans="5:5" ht="12.75">
      <c r="E838" s="87"/>
    </row>
    <row r="839" spans="5:5" ht="12.75">
      <c r="E839" s="87"/>
    </row>
    <row r="840" spans="5:5" ht="12.75">
      <c r="E840" s="87"/>
    </row>
    <row r="841" spans="5:5" ht="12.75">
      <c r="E841" s="87"/>
    </row>
    <row r="842" spans="5:5" ht="12.75">
      <c r="E842" s="87"/>
    </row>
    <row r="843" spans="5:5" ht="12.75">
      <c r="E843" s="87"/>
    </row>
    <row r="844" spans="5:5" ht="12.75">
      <c r="E844" s="87"/>
    </row>
    <row r="845" spans="5:5" ht="12.75">
      <c r="E845" s="87"/>
    </row>
    <row r="846" spans="5:5" ht="12.75">
      <c r="E846" s="87"/>
    </row>
    <row r="847" spans="5:5" ht="12.75">
      <c r="E847" s="87"/>
    </row>
    <row r="848" spans="5:5" ht="12.75">
      <c r="E848" s="87"/>
    </row>
    <row r="849" spans="5:5" ht="12.75">
      <c r="E849" s="87"/>
    </row>
    <row r="850" spans="5:5" ht="12.75">
      <c r="E850" s="87"/>
    </row>
    <row r="851" spans="5:5" ht="12.75">
      <c r="E851" s="87"/>
    </row>
    <row r="852" spans="5:5" ht="12.75">
      <c r="E852" s="87"/>
    </row>
    <row r="853" spans="5:5" ht="12.75">
      <c r="E853" s="87"/>
    </row>
    <row r="854" spans="5:5" ht="12.75">
      <c r="E854" s="87"/>
    </row>
    <row r="855" spans="5:5" ht="12.75">
      <c r="E855" s="87"/>
    </row>
    <row r="856" spans="5:5" ht="12.75">
      <c r="E856" s="87"/>
    </row>
    <row r="857" spans="5:5" ht="12.75">
      <c r="E857" s="87"/>
    </row>
    <row r="858" spans="5:5" ht="12.75">
      <c r="E858" s="87"/>
    </row>
    <row r="859" spans="5:5" ht="12.75">
      <c r="E859" s="87"/>
    </row>
    <row r="860" spans="5:5" ht="12.75">
      <c r="E860" s="87"/>
    </row>
    <row r="861" spans="5:5" ht="12.75">
      <c r="E861" s="87"/>
    </row>
    <row r="862" spans="5:5" ht="12.75">
      <c r="E862" s="87"/>
    </row>
    <row r="863" spans="5:5" ht="12.75">
      <c r="E863" s="87"/>
    </row>
    <row r="864" spans="5:5" ht="12.75">
      <c r="E864" s="87"/>
    </row>
    <row r="865" spans="5:5" ht="12.75">
      <c r="E865" s="87"/>
    </row>
    <row r="866" spans="5:5" ht="12.75">
      <c r="E866" s="87"/>
    </row>
    <row r="867" spans="5:5" ht="12.75">
      <c r="E867" s="87"/>
    </row>
    <row r="868" spans="5:5" ht="12.75">
      <c r="E868" s="87"/>
    </row>
    <row r="869" spans="5:5" ht="12.75">
      <c r="E869" s="87"/>
    </row>
    <row r="870" spans="5:5" ht="12.75">
      <c r="E870" s="87"/>
    </row>
    <row r="871" spans="5:5" ht="12.75">
      <c r="E871" s="87"/>
    </row>
    <row r="872" spans="5:5" ht="12.75">
      <c r="E872" s="87"/>
    </row>
    <row r="873" spans="5:5" ht="12.75">
      <c r="E873" s="87"/>
    </row>
    <row r="874" spans="5:5" ht="12.75">
      <c r="E874" s="87"/>
    </row>
    <row r="875" spans="5:5" ht="12.75">
      <c r="E875" s="87"/>
    </row>
    <row r="876" spans="5:5" ht="12.75">
      <c r="E876" s="87"/>
    </row>
    <row r="877" spans="5:5" ht="12.75">
      <c r="E877" s="87"/>
    </row>
    <row r="878" spans="5:5" ht="12.75">
      <c r="E878" s="87"/>
    </row>
    <row r="879" spans="5:5" ht="12.75">
      <c r="E879" s="87"/>
    </row>
    <row r="880" spans="5:5" ht="12.75">
      <c r="E880" s="87"/>
    </row>
    <row r="881" spans="5:5" ht="12.75">
      <c r="E881" s="87"/>
    </row>
    <row r="882" spans="5:5" ht="12.75">
      <c r="E882" s="87"/>
    </row>
    <row r="883" spans="5:5" ht="12.75">
      <c r="E883" s="87"/>
    </row>
    <row r="884" spans="5:5" ht="12.75">
      <c r="E884" s="87"/>
    </row>
    <row r="885" spans="5:5" ht="12.75">
      <c r="E885" s="87"/>
    </row>
    <row r="886" spans="5:5" ht="12.75">
      <c r="E886" s="87"/>
    </row>
    <row r="887" spans="5:5" ht="12.75">
      <c r="E887" s="87"/>
    </row>
    <row r="888" spans="5:5" ht="12.75">
      <c r="E888" s="87"/>
    </row>
    <row r="889" spans="5:5" ht="12.75">
      <c r="E889" s="87"/>
    </row>
    <row r="890" spans="5:5" ht="12.75">
      <c r="E890" s="87"/>
    </row>
    <row r="891" spans="5:5" ht="12.75">
      <c r="E891" s="87"/>
    </row>
    <row r="892" spans="5:5" ht="12.75">
      <c r="E892" s="87"/>
    </row>
    <row r="893" spans="5:5" ht="12.75">
      <c r="E893" s="87"/>
    </row>
    <row r="894" spans="5:5" ht="12.75">
      <c r="E894" s="87"/>
    </row>
    <row r="895" spans="5:5" ht="12.75">
      <c r="E895" s="87"/>
    </row>
    <row r="896" spans="5:5" ht="12.75">
      <c r="E896" s="87"/>
    </row>
    <row r="897" spans="5:5" ht="12.75">
      <c r="E897" s="87"/>
    </row>
    <row r="898" spans="5:5" ht="12.75">
      <c r="E898" s="87"/>
    </row>
    <row r="899" spans="5:5" ht="12.75">
      <c r="E899" s="87"/>
    </row>
    <row r="900" spans="5:5" ht="12.75">
      <c r="E900" s="87"/>
    </row>
    <row r="901" spans="5:5" ht="12.75">
      <c r="E901" s="87"/>
    </row>
    <row r="902" spans="5:5" ht="12.75">
      <c r="E902" s="87"/>
    </row>
    <row r="903" spans="5:5" ht="12.75">
      <c r="E903" s="87"/>
    </row>
    <row r="904" spans="5:5" ht="12.75">
      <c r="E904" s="87"/>
    </row>
    <row r="905" spans="5:5" ht="12.75">
      <c r="E905" s="87"/>
    </row>
    <row r="906" spans="5:5" ht="12.75">
      <c r="E906" s="87"/>
    </row>
    <row r="907" spans="5:5" ht="12.75">
      <c r="E907" s="87"/>
    </row>
    <row r="908" spans="5:5" ht="12.75">
      <c r="E908" s="87"/>
    </row>
    <row r="909" spans="5:5" ht="12.75">
      <c r="E909" s="87"/>
    </row>
    <row r="910" spans="5:5" ht="12.75">
      <c r="E910" s="87"/>
    </row>
    <row r="911" spans="5:5" ht="12.75">
      <c r="E911" s="87"/>
    </row>
    <row r="912" spans="5:5" ht="12.75">
      <c r="E912" s="87"/>
    </row>
    <row r="913" spans="5:5" ht="12.75">
      <c r="E913" s="87"/>
    </row>
    <row r="914" spans="5:5" ht="12.75">
      <c r="E914" s="87"/>
    </row>
    <row r="915" spans="5:5" ht="12.75">
      <c r="E915" s="87"/>
    </row>
    <row r="916" spans="5:5" ht="12.75">
      <c r="E916" s="87"/>
    </row>
    <row r="917" spans="5:5" ht="12.75">
      <c r="E917" s="87"/>
    </row>
    <row r="918" spans="5:5" ht="12.75">
      <c r="E918" s="87"/>
    </row>
    <row r="919" spans="5:5" ht="12.75">
      <c r="E919" s="87"/>
    </row>
    <row r="920" spans="5:5" ht="12.75">
      <c r="E920" s="87"/>
    </row>
    <row r="921" spans="5:5" ht="12.75">
      <c r="E921" s="87"/>
    </row>
    <row r="922" spans="5:5" ht="12.75">
      <c r="E922" s="87"/>
    </row>
    <row r="923" spans="5:5" ht="12.75">
      <c r="E923" s="87"/>
    </row>
    <row r="924" spans="5:5" ht="12.75">
      <c r="E924" s="87"/>
    </row>
    <row r="925" spans="5:5" ht="12.75">
      <c r="E925" s="87"/>
    </row>
    <row r="926" spans="5:5" ht="12.75">
      <c r="E926" s="87"/>
    </row>
    <row r="927" spans="5:5" ht="12.75">
      <c r="E927" s="87"/>
    </row>
    <row r="928" spans="5:5" ht="12.75">
      <c r="E928" s="87"/>
    </row>
    <row r="929" spans="5:5" ht="12.75">
      <c r="E929" s="87"/>
    </row>
    <row r="930" spans="5:5" ht="12.75">
      <c r="E930" s="87"/>
    </row>
    <row r="931" spans="5:5" ht="12.75">
      <c r="E931" s="87"/>
    </row>
    <row r="932" spans="5:5" ht="12.75">
      <c r="E932" s="87"/>
    </row>
    <row r="933" spans="5:5" ht="12.75">
      <c r="E933" s="87"/>
    </row>
    <row r="934" spans="5:5" ht="12.75">
      <c r="E934" s="87"/>
    </row>
    <row r="935" spans="5:5" ht="12.75">
      <c r="E935" s="87"/>
    </row>
    <row r="936" spans="5:5" ht="12.75">
      <c r="E936" s="87"/>
    </row>
    <row r="937" spans="5:5" ht="12.75">
      <c r="E937" s="87"/>
    </row>
    <row r="938" spans="5:5" ht="12.75">
      <c r="E938" s="87"/>
    </row>
    <row r="939" spans="5:5" ht="12.75">
      <c r="E939" s="87"/>
    </row>
    <row r="940" spans="5:5" ht="12.75">
      <c r="E940" s="87"/>
    </row>
    <row r="941" spans="5:5" ht="12.75">
      <c r="E941" s="87"/>
    </row>
    <row r="942" spans="5:5" ht="12.75">
      <c r="E942" s="87"/>
    </row>
    <row r="943" spans="5:5" ht="12.75">
      <c r="E943" s="87"/>
    </row>
    <row r="944" spans="5:5" ht="12.75">
      <c r="E944" s="87"/>
    </row>
    <row r="945" spans="5:5" ht="12.75">
      <c r="E945" s="87"/>
    </row>
    <row r="946" spans="5:5" ht="12.75">
      <c r="E946" s="87"/>
    </row>
    <row r="947" spans="5:5" ht="12.75">
      <c r="E947" s="87"/>
    </row>
    <row r="948" spans="5:5" ht="12.75">
      <c r="E948" s="87"/>
    </row>
    <row r="949" spans="5:5" ht="12.75">
      <c r="E949" s="87"/>
    </row>
    <row r="950" spans="5:5" ht="12.75">
      <c r="E950" s="87"/>
    </row>
    <row r="951" spans="5:5" ht="12.75">
      <c r="E951" s="87"/>
    </row>
    <row r="952" spans="5:5" ht="12.75">
      <c r="E952" s="87"/>
    </row>
    <row r="953" spans="5:5" ht="12.75">
      <c r="E953" s="87"/>
    </row>
    <row r="954" spans="5:5" ht="12.75">
      <c r="E954" s="87"/>
    </row>
    <row r="955" spans="5:5" ht="12.75">
      <c r="E955" s="87"/>
    </row>
    <row r="956" spans="5:5" ht="12.75">
      <c r="E956" s="87"/>
    </row>
    <row r="957" spans="5:5" ht="12.75">
      <c r="E957" s="87"/>
    </row>
    <row r="958" spans="5:5" ht="12.75">
      <c r="E958" s="87"/>
    </row>
    <row r="959" spans="5:5" ht="12.75">
      <c r="E959" s="87"/>
    </row>
    <row r="960" spans="5:5" ht="12.75">
      <c r="E960" s="87"/>
    </row>
    <row r="961" spans="5:5" ht="12.75">
      <c r="E961" s="87"/>
    </row>
    <row r="962" spans="5:5" ht="12.75">
      <c r="E962" s="87"/>
    </row>
    <row r="963" spans="5:5" ht="12.75">
      <c r="E963" s="87"/>
    </row>
    <row r="964" spans="5:5" ht="12.75">
      <c r="E964" s="87"/>
    </row>
    <row r="965" spans="5:5" ht="12.75">
      <c r="E965" s="87"/>
    </row>
    <row r="966" spans="5:5" ht="12.75">
      <c r="E966" s="87"/>
    </row>
    <row r="967" spans="5:5" ht="12.75">
      <c r="E967" s="87"/>
    </row>
    <row r="968" spans="5:5" ht="12.75">
      <c r="E968" s="87"/>
    </row>
    <row r="969" spans="5:5" ht="12.75">
      <c r="E969" s="87"/>
    </row>
    <row r="970" spans="5:5" ht="12.75">
      <c r="E970" s="87"/>
    </row>
    <row r="971" spans="5:5" ht="12.75">
      <c r="E971" s="87"/>
    </row>
    <row r="972" spans="5:5" ht="12.75">
      <c r="E972" s="87"/>
    </row>
    <row r="973" spans="5:5" ht="12.75">
      <c r="E973" s="87"/>
    </row>
    <row r="974" spans="5:5" ht="12.75">
      <c r="E974" s="87"/>
    </row>
    <row r="975" spans="5:5" ht="12.75">
      <c r="E975" s="87"/>
    </row>
    <row r="976" spans="5:5" ht="12.75">
      <c r="E976" s="87"/>
    </row>
    <row r="977" spans="5:5" ht="12.75">
      <c r="E977" s="87"/>
    </row>
    <row r="978" spans="5:5" ht="12.75">
      <c r="E978" s="87"/>
    </row>
    <row r="979" spans="5:5" ht="12.75">
      <c r="E979" s="87"/>
    </row>
    <row r="980" spans="5:5" ht="12.75">
      <c r="E980" s="87"/>
    </row>
    <row r="981" spans="5:5" ht="12.75">
      <c r="E981" s="87"/>
    </row>
    <row r="982" spans="5:5" ht="12.75">
      <c r="E982" s="87"/>
    </row>
    <row r="983" spans="5:5" ht="12.75">
      <c r="E983" s="87"/>
    </row>
    <row r="984" spans="5:5" ht="12.75">
      <c r="E984" s="87"/>
    </row>
    <row r="985" spans="5:5" ht="12.75">
      <c r="E985" s="87"/>
    </row>
    <row r="986" spans="5:5" ht="12.75">
      <c r="E986" s="87"/>
    </row>
    <row r="987" spans="5:5" ht="12.75">
      <c r="E987" s="87"/>
    </row>
    <row r="988" spans="5:5" ht="12.75">
      <c r="E988" s="87"/>
    </row>
    <row r="989" spans="5:5" ht="12.75">
      <c r="E989" s="87"/>
    </row>
    <row r="990" spans="5:5" ht="12.75">
      <c r="E990" s="87"/>
    </row>
    <row r="991" spans="5:5" ht="12.75">
      <c r="E991" s="87"/>
    </row>
    <row r="992" spans="5:5" ht="12.75">
      <c r="E992" s="87"/>
    </row>
    <row r="993" spans="5:5" ht="12.75">
      <c r="E993" s="87"/>
    </row>
    <row r="994" spans="5:5" ht="12.75">
      <c r="E994" s="87"/>
    </row>
    <row r="995" spans="5:5" ht="12.75">
      <c r="E995" s="87"/>
    </row>
    <row r="996" spans="5:5" ht="12.75">
      <c r="E996" s="87"/>
    </row>
    <row r="997" spans="5:5" ht="12.75">
      <c r="E997" s="87"/>
    </row>
    <row r="998" spans="5:5" ht="12.75">
      <c r="E998" s="87"/>
    </row>
    <row r="999" spans="5:5" ht="12.75">
      <c r="E999" s="87"/>
    </row>
    <row r="1000" spans="5:5" ht="12.75">
      <c r="E1000" s="87"/>
    </row>
    <row r="1001" spans="5:5" ht="12.75">
      <c r="E1001" s="87"/>
    </row>
    <row r="1002" spans="5:5" ht="12.75">
      <c r="E1002" s="87"/>
    </row>
    <row r="1003" spans="5:5" ht="12.75">
      <c r="E1003" s="87"/>
    </row>
    <row r="1004" spans="5:5" ht="12.75">
      <c r="E1004" s="87"/>
    </row>
  </sheetData>
  <mergeCells count="1">
    <mergeCell ref="A23:E23"/>
  </mergeCells>
  <phoneticPr fontId="91"/>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outlinePr summaryBelow="0" summaryRight="0"/>
  </sheetPr>
  <dimension ref="A1:O993"/>
  <sheetViews>
    <sheetView workbookViewId="0"/>
  </sheetViews>
  <sheetFormatPr defaultColWidth="14.46484375" defaultRowHeight="15" customHeight="1"/>
  <cols>
    <col min="1" max="1" width="37.6640625" customWidth="1"/>
    <col min="2" max="2" width="6.6640625" customWidth="1"/>
    <col min="3" max="3" width="8.6640625" customWidth="1"/>
    <col min="4" max="4" width="18.46484375" customWidth="1"/>
    <col min="5" max="5" width="14.46484375" customWidth="1"/>
    <col min="6" max="6" width="11.46484375" customWidth="1"/>
    <col min="7" max="7" width="12.1328125" customWidth="1"/>
    <col min="8" max="8" width="10.46484375" customWidth="1"/>
    <col min="9" max="9" width="10.796875" customWidth="1"/>
    <col min="10" max="10" width="11.46484375" customWidth="1"/>
    <col min="11" max="11" width="79.6640625" customWidth="1"/>
    <col min="12" max="12" width="23.1328125" customWidth="1"/>
    <col min="13" max="13" width="19.33203125" customWidth="1"/>
  </cols>
  <sheetData>
    <row r="1" spans="1:15" ht="15.75" customHeight="1">
      <c r="B1" s="88"/>
      <c r="C1" s="88"/>
      <c r="D1" s="88"/>
      <c r="E1" s="88"/>
      <c r="F1" s="88"/>
      <c r="M1" s="88"/>
      <c r="N1" s="88"/>
      <c r="O1" s="88"/>
    </row>
    <row r="2" spans="1:15" ht="15.75" customHeight="1">
      <c r="B2" s="88"/>
      <c r="C2" s="88"/>
      <c r="D2" s="88"/>
      <c r="E2" s="88"/>
      <c r="F2" s="88"/>
      <c r="M2" s="88"/>
      <c r="N2" s="88"/>
      <c r="O2" s="88"/>
    </row>
    <row r="3" spans="1:15" ht="15.75" customHeight="1">
      <c r="A3" s="89" t="s">
        <v>25</v>
      </c>
      <c r="B3" s="90" t="s">
        <v>834</v>
      </c>
      <c r="C3" s="90" t="s">
        <v>835</v>
      </c>
      <c r="D3" s="90" t="s">
        <v>836</v>
      </c>
      <c r="E3" s="91" t="s">
        <v>837</v>
      </c>
      <c r="F3" s="92" t="s">
        <v>838</v>
      </c>
      <c r="G3" s="92" t="s">
        <v>839</v>
      </c>
      <c r="H3" s="93" t="s">
        <v>840</v>
      </c>
      <c r="I3" s="94" t="s">
        <v>841</v>
      </c>
      <c r="J3" s="95" t="s">
        <v>842</v>
      </c>
      <c r="K3" s="92" t="s">
        <v>843</v>
      </c>
      <c r="M3" s="88"/>
      <c r="N3" s="88"/>
      <c r="O3" s="88"/>
    </row>
    <row r="4" spans="1:15" ht="15.75" customHeight="1">
      <c r="A4" s="96" t="s">
        <v>43</v>
      </c>
      <c r="B4" s="97" t="s">
        <v>769</v>
      </c>
      <c r="C4" s="97">
        <v>4</v>
      </c>
      <c r="D4" s="97" t="s">
        <v>844</v>
      </c>
      <c r="E4" s="97" t="s">
        <v>845</v>
      </c>
      <c r="F4" s="98"/>
      <c r="G4" s="99"/>
      <c r="H4" s="100">
        <v>0</v>
      </c>
      <c r="I4" s="101">
        <v>0</v>
      </c>
      <c r="J4" s="101">
        <f t="shared" ref="J4:J25" si="0">C4-I4</f>
        <v>4</v>
      </c>
      <c r="K4" s="102"/>
      <c r="M4" s="88"/>
      <c r="N4" s="88"/>
      <c r="O4" s="88"/>
    </row>
    <row r="5" spans="1:15" ht="15.75" customHeight="1">
      <c r="A5" s="103" t="s">
        <v>82</v>
      </c>
      <c r="B5" s="97" t="s">
        <v>772</v>
      </c>
      <c r="C5" s="97">
        <v>6</v>
      </c>
      <c r="D5" s="97" t="s">
        <v>844</v>
      </c>
      <c r="E5" s="97" t="s">
        <v>846</v>
      </c>
      <c r="F5" s="98"/>
      <c r="G5" s="99"/>
      <c r="H5" s="100">
        <v>0</v>
      </c>
      <c r="I5" s="101">
        <v>0</v>
      </c>
      <c r="J5" s="101">
        <f t="shared" si="0"/>
        <v>6</v>
      </c>
      <c r="K5" s="102"/>
      <c r="M5" s="88"/>
      <c r="N5" s="88"/>
      <c r="O5" s="88"/>
    </row>
    <row r="6" spans="1:15" ht="15.75" customHeight="1">
      <c r="A6" s="104" t="s">
        <v>41</v>
      </c>
      <c r="B6" s="105" t="s">
        <v>847</v>
      </c>
      <c r="C6" s="97">
        <v>14</v>
      </c>
      <c r="D6" s="97" t="s">
        <v>848</v>
      </c>
      <c r="E6" s="97" t="s">
        <v>849</v>
      </c>
      <c r="F6" s="98"/>
      <c r="G6" s="99"/>
      <c r="H6" s="100">
        <v>0</v>
      </c>
      <c r="I6" s="101">
        <v>0</v>
      </c>
      <c r="J6" s="101">
        <f t="shared" si="0"/>
        <v>14</v>
      </c>
      <c r="K6" s="102"/>
      <c r="M6" s="88"/>
      <c r="N6" s="88"/>
      <c r="O6" s="88"/>
    </row>
    <row r="7" spans="1:15" ht="15.75" customHeight="1">
      <c r="A7" s="106" t="s">
        <v>174</v>
      </c>
      <c r="B7" s="107" t="s">
        <v>775</v>
      </c>
      <c r="C7" s="108">
        <v>12</v>
      </c>
      <c r="D7" s="97" t="s">
        <v>848</v>
      </c>
      <c r="E7" s="108" t="s">
        <v>849</v>
      </c>
      <c r="F7" s="98"/>
      <c r="G7" s="99"/>
      <c r="H7" s="100">
        <v>0</v>
      </c>
      <c r="I7" s="101">
        <v>0</v>
      </c>
      <c r="J7" s="101">
        <f t="shared" si="0"/>
        <v>12</v>
      </c>
      <c r="K7" s="102"/>
      <c r="M7" s="88"/>
      <c r="N7" s="88"/>
      <c r="O7" s="88"/>
    </row>
    <row r="8" spans="1:15" ht="15.75" customHeight="1">
      <c r="A8" s="104" t="s">
        <v>206</v>
      </c>
      <c r="B8" s="105" t="s">
        <v>778</v>
      </c>
      <c r="C8" s="105">
        <v>4</v>
      </c>
      <c r="D8" s="97" t="s">
        <v>848</v>
      </c>
      <c r="E8" s="108" t="s">
        <v>213</v>
      </c>
      <c r="F8" s="98"/>
      <c r="G8" s="99"/>
      <c r="H8" s="100">
        <v>0</v>
      </c>
      <c r="I8" s="101">
        <v>0</v>
      </c>
      <c r="J8" s="101">
        <f t="shared" si="0"/>
        <v>4</v>
      </c>
      <c r="K8" s="102"/>
      <c r="M8" s="88"/>
      <c r="N8" s="88"/>
      <c r="O8" s="88"/>
    </row>
    <row r="9" spans="1:15" ht="15.75" customHeight="1">
      <c r="A9" s="104" t="s">
        <v>246</v>
      </c>
      <c r="B9" s="105" t="s">
        <v>781</v>
      </c>
      <c r="C9" s="97">
        <v>10</v>
      </c>
      <c r="D9" s="97" t="s">
        <v>848</v>
      </c>
      <c r="E9" s="97" t="s">
        <v>845</v>
      </c>
      <c r="F9" s="98"/>
      <c r="G9" s="99"/>
      <c r="H9" s="100">
        <v>0</v>
      </c>
      <c r="I9" s="101">
        <v>0</v>
      </c>
      <c r="J9" s="101">
        <f t="shared" si="0"/>
        <v>10</v>
      </c>
      <c r="K9" s="102"/>
      <c r="M9" s="88"/>
      <c r="N9" s="88"/>
      <c r="O9" s="88"/>
    </row>
    <row r="10" spans="1:15" ht="15.75" customHeight="1">
      <c r="A10" s="109" t="s">
        <v>288</v>
      </c>
      <c r="B10" s="97" t="s">
        <v>784</v>
      </c>
      <c r="C10" s="97">
        <v>19</v>
      </c>
      <c r="D10" s="97" t="s">
        <v>844</v>
      </c>
      <c r="E10" s="97" t="s">
        <v>849</v>
      </c>
      <c r="F10" s="98"/>
      <c r="G10" s="99"/>
      <c r="H10" s="100">
        <v>0</v>
      </c>
      <c r="I10" s="101">
        <v>0</v>
      </c>
      <c r="J10" s="101">
        <f t="shared" si="0"/>
        <v>19</v>
      </c>
      <c r="K10" s="102"/>
      <c r="M10" s="88"/>
      <c r="N10" s="88"/>
      <c r="O10" s="88"/>
    </row>
    <row r="11" spans="1:15" ht="15.75" customHeight="1">
      <c r="A11" s="109" t="s">
        <v>390</v>
      </c>
      <c r="B11" s="97" t="s">
        <v>787</v>
      </c>
      <c r="C11" s="97">
        <v>1</v>
      </c>
      <c r="D11" s="97" t="s">
        <v>844</v>
      </c>
      <c r="E11" s="97" t="s">
        <v>850</v>
      </c>
      <c r="F11" s="98"/>
      <c r="G11" s="99"/>
      <c r="H11" s="100">
        <v>0</v>
      </c>
      <c r="I11" s="101">
        <v>0</v>
      </c>
      <c r="J11" s="101">
        <f t="shared" si="0"/>
        <v>1</v>
      </c>
      <c r="K11" s="102"/>
      <c r="M11" s="88"/>
      <c r="N11" s="88"/>
      <c r="O11" s="88"/>
    </row>
    <row r="12" spans="1:15" ht="15.75" customHeight="1">
      <c r="A12" s="109" t="s">
        <v>395</v>
      </c>
      <c r="B12" s="97" t="s">
        <v>789</v>
      </c>
      <c r="C12" s="97">
        <v>12</v>
      </c>
      <c r="D12" s="97" t="s">
        <v>844</v>
      </c>
      <c r="E12" s="97" t="s">
        <v>846</v>
      </c>
      <c r="F12" s="98"/>
      <c r="G12" s="99"/>
      <c r="H12" s="100">
        <v>0</v>
      </c>
      <c r="I12" s="101">
        <v>0</v>
      </c>
      <c r="J12" s="101">
        <f t="shared" si="0"/>
        <v>12</v>
      </c>
      <c r="K12" s="102"/>
      <c r="M12" s="88"/>
      <c r="N12" s="88"/>
      <c r="O12" s="88"/>
    </row>
    <row r="13" spans="1:15" ht="15.75" customHeight="1">
      <c r="A13" s="109" t="s">
        <v>433</v>
      </c>
      <c r="B13" s="97" t="s">
        <v>793</v>
      </c>
      <c r="C13" s="97">
        <v>8</v>
      </c>
      <c r="D13" s="97" t="s">
        <v>844</v>
      </c>
      <c r="E13" s="97" t="s">
        <v>851</v>
      </c>
      <c r="F13" s="98"/>
      <c r="G13" s="99"/>
      <c r="H13" s="100">
        <v>0</v>
      </c>
      <c r="I13" s="101">
        <v>0</v>
      </c>
      <c r="J13" s="101">
        <f t="shared" si="0"/>
        <v>8</v>
      </c>
      <c r="K13" s="102"/>
      <c r="M13" s="88"/>
      <c r="N13" s="88"/>
      <c r="O13" s="88"/>
    </row>
    <row r="14" spans="1:15" ht="15.75" customHeight="1">
      <c r="A14" s="109" t="s">
        <v>459</v>
      </c>
      <c r="B14" s="97" t="s">
        <v>796</v>
      </c>
      <c r="C14" s="97">
        <v>11</v>
      </c>
      <c r="D14" s="97" t="s">
        <v>844</v>
      </c>
      <c r="E14" s="97" t="s">
        <v>849</v>
      </c>
      <c r="F14" s="98"/>
      <c r="G14" s="99"/>
      <c r="H14" s="100">
        <v>0</v>
      </c>
      <c r="I14" s="101">
        <v>0</v>
      </c>
      <c r="J14" s="101">
        <f t="shared" si="0"/>
        <v>11</v>
      </c>
      <c r="K14" s="102"/>
      <c r="M14" s="88"/>
      <c r="N14" s="88"/>
      <c r="O14" s="88"/>
    </row>
    <row r="15" spans="1:15" ht="15.75" customHeight="1">
      <c r="A15" s="106" t="s">
        <v>495</v>
      </c>
      <c r="B15" s="107" t="s">
        <v>799</v>
      </c>
      <c r="C15" s="108">
        <v>9</v>
      </c>
      <c r="D15" s="97" t="s">
        <v>848</v>
      </c>
      <c r="E15" s="97" t="s">
        <v>849</v>
      </c>
      <c r="F15" s="98"/>
      <c r="G15" s="99"/>
      <c r="H15" s="100">
        <v>0</v>
      </c>
      <c r="I15" s="101">
        <v>0</v>
      </c>
      <c r="J15" s="101">
        <f t="shared" si="0"/>
        <v>9</v>
      </c>
      <c r="K15" s="102"/>
      <c r="M15" s="88"/>
      <c r="N15" s="88"/>
      <c r="O15" s="88"/>
    </row>
    <row r="16" spans="1:15" ht="15.75" customHeight="1">
      <c r="A16" s="106" t="s">
        <v>523</v>
      </c>
      <c r="B16" s="107" t="s">
        <v>802</v>
      </c>
      <c r="C16" s="107">
        <v>1</v>
      </c>
      <c r="D16" s="97" t="s">
        <v>848</v>
      </c>
      <c r="E16" s="108" t="s">
        <v>845</v>
      </c>
      <c r="F16" s="98"/>
      <c r="G16" s="99"/>
      <c r="H16" s="100">
        <v>0</v>
      </c>
      <c r="I16" s="101">
        <v>0</v>
      </c>
      <c r="J16" s="101">
        <f t="shared" si="0"/>
        <v>1</v>
      </c>
      <c r="K16" s="102"/>
      <c r="M16" s="88"/>
      <c r="N16" s="88"/>
      <c r="O16" s="88"/>
    </row>
    <row r="17" spans="1:15" ht="15.75" customHeight="1">
      <c r="A17" s="110" t="s">
        <v>529</v>
      </c>
      <c r="B17" s="108" t="s">
        <v>804</v>
      </c>
      <c r="C17" s="108">
        <v>4</v>
      </c>
      <c r="D17" s="97" t="s">
        <v>844</v>
      </c>
      <c r="E17" s="108" t="s">
        <v>845</v>
      </c>
      <c r="F17" s="98"/>
      <c r="G17" s="99"/>
      <c r="H17" s="100">
        <v>0</v>
      </c>
      <c r="I17" s="101">
        <v>0</v>
      </c>
      <c r="J17" s="101">
        <f t="shared" si="0"/>
        <v>4</v>
      </c>
      <c r="K17" s="102"/>
      <c r="M17" s="88"/>
      <c r="N17" s="88"/>
      <c r="O17" s="88"/>
    </row>
    <row r="18" spans="1:15" ht="15.75" customHeight="1">
      <c r="A18" s="109" t="s">
        <v>807</v>
      </c>
      <c r="B18" s="105" t="s">
        <v>808</v>
      </c>
      <c r="C18" s="97">
        <v>3</v>
      </c>
      <c r="D18" s="97" t="s">
        <v>848</v>
      </c>
      <c r="E18" s="97" t="s">
        <v>845</v>
      </c>
      <c r="F18" s="98"/>
      <c r="G18" s="99"/>
      <c r="H18" s="100">
        <v>0</v>
      </c>
      <c r="I18" s="101">
        <v>0</v>
      </c>
      <c r="J18" s="101">
        <f t="shared" si="0"/>
        <v>3</v>
      </c>
      <c r="K18" s="102"/>
      <c r="M18" s="88"/>
      <c r="N18" s="88"/>
      <c r="O18" s="88"/>
    </row>
    <row r="19" spans="1:15" ht="15.75" customHeight="1">
      <c r="A19" s="110" t="s">
        <v>117</v>
      </c>
      <c r="B19" s="108" t="s">
        <v>811</v>
      </c>
      <c r="C19" s="108">
        <v>10</v>
      </c>
      <c r="D19" s="97" t="s">
        <v>844</v>
      </c>
      <c r="E19" s="108" t="s">
        <v>849</v>
      </c>
      <c r="F19" s="98"/>
      <c r="G19" s="99"/>
      <c r="H19" s="100">
        <v>0</v>
      </c>
      <c r="I19" s="101">
        <v>0</v>
      </c>
      <c r="J19" s="101">
        <f t="shared" si="0"/>
        <v>10</v>
      </c>
      <c r="K19" s="102"/>
      <c r="M19" s="88"/>
      <c r="N19" s="88"/>
      <c r="O19" s="88"/>
    </row>
    <row r="20" spans="1:15" ht="15.75" customHeight="1">
      <c r="A20" s="110" t="s">
        <v>584</v>
      </c>
      <c r="B20" s="107" t="s">
        <v>814</v>
      </c>
      <c r="C20" s="108">
        <v>8</v>
      </c>
      <c r="D20" s="97" t="s">
        <v>848</v>
      </c>
      <c r="E20" s="108" t="s">
        <v>846</v>
      </c>
      <c r="F20" s="98"/>
      <c r="G20" s="99"/>
      <c r="H20" s="100">
        <v>0</v>
      </c>
      <c r="I20" s="101">
        <v>0</v>
      </c>
      <c r="J20" s="101">
        <f t="shared" si="0"/>
        <v>8</v>
      </c>
      <c r="K20" s="102"/>
      <c r="M20" s="88"/>
      <c r="N20" s="88"/>
      <c r="O20" s="88"/>
    </row>
    <row r="21" spans="1:15" ht="15.75" customHeight="1">
      <c r="A21" s="104" t="s">
        <v>624</v>
      </c>
      <c r="B21" s="105" t="s">
        <v>817</v>
      </c>
      <c r="C21" s="97">
        <v>4</v>
      </c>
      <c r="D21" s="97" t="s">
        <v>848</v>
      </c>
      <c r="E21" s="108" t="s">
        <v>850</v>
      </c>
      <c r="F21" s="98"/>
      <c r="G21" s="99"/>
      <c r="H21" s="100">
        <v>0</v>
      </c>
      <c r="I21" s="101">
        <v>0</v>
      </c>
      <c r="J21" s="101">
        <f t="shared" si="0"/>
        <v>4</v>
      </c>
      <c r="K21" s="102"/>
      <c r="M21" s="88"/>
      <c r="N21" s="88"/>
      <c r="O21" s="88"/>
    </row>
    <row r="22" spans="1:15" ht="15.75" customHeight="1">
      <c r="A22" s="109" t="s">
        <v>820</v>
      </c>
      <c r="B22" s="97" t="s">
        <v>821</v>
      </c>
      <c r="C22" s="97">
        <v>11</v>
      </c>
      <c r="D22" s="97" t="s">
        <v>844</v>
      </c>
      <c r="E22" s="108" t="s">
        <v>850</v>
      </c>
      <c r="F22" s="98"/>
      <c r="G22" s="99"/>
      <c r="H22" s="100">
        <v>0</v>
      </c>
      <c r="I22" s="101">
        <v>0</v>
      </c>
      <c r="J22" s="101">
        <f t="shared" si="0"/>
        <v>11</v>
      </c>
      <c r="K22" s="102"/>
      <c r="M22" s="88"/>
      <c r="N22" s="88"/>
      <c r="O22" s="88"/>
    </row>
    <row r="23" spans="1:15" ht="15.75" customHeight="1">
      <c r="A23" s="110" t="s">
        <v>852</v>
      </c>
      <c r="B23" s="107" t="s">
        <v>824</v>
      </c>
      <c r="C23" s="108">
        <v>3</v>
      </c>
      <c r="D23" s="97" t="s">
        <v>848</v>
      </c>
      <c r="E23" s="108" t="s">
        <v>845</v>
      </c>
      <c r="F23" s="98"/>
      <c r="G23" s="99"/>
      <c r="H23" s="100">
        <v>0</v>
      </c>
      <c r="I23" s="101">
        <v>0</v>
      </c>
      <c r="J23" s="101">
        <f t="shared" si="0"/>
        <v>3</v>
      </c>
      <c r="K23" s="102"/>
      <c r="M23" s="88"/>
      <c r="N23" s="88"/>
      <c r="O23" s="88"/>
    </row>
    <row r="24" spans="1:15" ht="15.75" customHeight="1">
      <c r="A24" s="110" t="s">
        <v>706</v>
      </c>
      <c r="B24" s="107" t="s">
        <v>827</v>
      </c>
      <c r="C24" s="108">
        <v>4</v>
      </c>
      <c r="D24" s="97" t="s">
        <v>848</v>
      </c>
      <c r="E24" s="108" t="s">
        <v>849</v>
      </c>
      <c r="F24" s="98"/>
      <c r="G24" s="99"/>
      <c r="H24" s="100">
        <v>0</v>
      </c>
      <c r="I24" s="101">
        <v>0</v>
      </c>
      <c r="J24" s="101">
        <f t="shared" si="0"/>
        <v>4</v>
      </c>
      <c r="K24" s="102"/>
      <c r="M24" s="88"/>
      <c r="N24" s="88"/>
      <c r="O24" s="88"/>
    </row>
    <row r="25" spans="1:15" ht="15.75" customHeight="1">
      <c r="A25" s="111" t="s">
        <v>853</v>
      </c>
      <c r="B25" s="112">
        <f>COUNTA(B4:B24)</f>
        <v>21</v>
      </c>
      <c r="C25" s="112">
        <f>SUM(C4:C24)</f>
        <v>158</v>
      </c>
      <c r="D25" s="112"/>
      <c r="E25" s="112"/>
      <c r="F25" s="98"/>
      <c r="G25" s="99"/>
      <c r="H25" s="100">
        <f t="shared" ref="H25:I25" si="1">SUM(H4:H24)</f>
        <v>0</v>
      </c>
      <c r="I25" s="100">
        <f t="shared" si="1"/>
        <v>0</v>
      </c>
      <c r="J25" s="101">
        <f t="shared" si="0"/>
        <v>158</v>
      </c>
      <c r="K25" s="113"/>
      <c r="M25" s="88"/>
      <c r="N25" s="88"/>
      <c r="O25" s="88"/>
    </row>
    <row r="26" spans="1:15" ht="15.75" customHeight="1">
      <c r="A26" s="114"/>
      <c r="B26" s="112"/>
      <c r="C26" s="115">
        <f>169/169</f>
        <v>1</v>
      </c>
      <c r="D26" s="112"/>
      <c r="E26" s="112"/>
      <c r="F26" s="112"/>
      <c r="G26" s="116"/>
      <c r="H26" s="117">
        <f>H25/C25</f>
        <v>0</v>
      </c>
      <c r="I26" s="117">
        <f>I25/C25</f>
        <v>0</v>
      </c>
      <c r="J26" s="117">
        <f>J25/C25</f>
        <v>1</v>
      </c>
      <c r="K26" s="113"/>
      <c r="M26" s="88"/>
      <c r="N26" s="88"/>
      <c r="O26" s="88"/>
    </row>
    <row r="27" spans="1:15" ht="15.75" customHeight="1">
      <c r="A27" s="118"/>
      <c r="B27" s="119"/>
      <c r="D27" s="119"/>
      <c r="E27" s="91" t="s">
        <v>837</v>
      </c>
      <c r="F27" s="119"/>
      <c r="G27" s="120" t="s">
        <v>854</v>
      </c>
      <c r="H27" s="93" t="s">
        <v>840</v>
      </c>
      <c r="I27" s="94" t="s">
        <v>841</v>
      </c>
      <c r="J27" s="95" t="s">
        <v>842</v>
      </c>
      <c r="K27" s="92" t="s">
        <v>843</v>
      </c>
      <c r="M27" s="88"/>
      <c r="N27" s="88"/>
      <c r="O27" s="88"/>
    </row>
    <row r="28" spans="1:15" ht="15.75" customHeight="1">
      <c r="B28" s="88"/>
      <c r="D28" s="88"/>
      <c r="E28" s="121" t="s">
        <v>845</v>
      </c>
      <c r="F28" s="88"/>
      <c r="G28" s="122">
        <f>SUMIF(E4:E24,E28, C4:C24)</f>
        <v>25</v>
      </c>
      <c r="H28" s="101">
        <f t="shared" ref="H28:H29" ca="1" si="2">SUMIF(E18:J24,E28, H18:H24)</f>
        <v>0</v>
      </c>
      <c r="I28" s="101">
        <f t="shared" ref="I28:I29" si="3">SUMIF(E18:E24,E28, I18:I24)</f>
        <v>0</v>
      </c>
      <c r="J28" s="101">
        <f t="shared" ref="J28:J46" si="4">G28-I28</f>
        <v>25</v>
      </c>
      <c r="K28" s="113"/>
      <c r="M28" s="88"/>
      <c r="N28" s="88"/>
      <c r="O28" s="88"/>
    </row>
    <row r="29" spans="1:15" ht="15.75" customHeight="1">
      <c r="B29" s="88"/>
      <c r="D29" s="88"/>
      <c r="E29" s="121" t="s">
        <v>851</v>
      </c>
      <c r="F29" s="88"/>
      <c r="G29" s="122">
        <f t="shared" ref="G29:G34" si="5">SUMIF(E$4:E$24,E29, C$4:C$24)</f>
        <v>8</v>
      </c>
      <c r="H29" s="101">
        <f t="shared" ca="1" si="2"/>
        <v>0</v>
      </c>
      <c r="I29" s="101">
        <f t="shared" si="3"/>
        <v>0</v>
      </c>
      <c r="J29" s="101">
        <f t="shared" si="4"/>
        <v>8</v>
      </c>
      <c r="K29" s="102" t="s">
        <v>855</v>
      </c>
      <c r="M29" s="88"/>
      <c r="N29" s="88"/>
      <c r="O29" s="88"/>
    </row>
    <row r="30" spans="1:15" ht="15.75" customHeight="1">
      <c r="B30" s="88"/>
      <c r="D30" s="88"/>
      <c r="E30" s="121" t="s">
        <v>849</v>
      </c>
      <c r="F30" s="88"/>
      <c r="G30" s="122">
        <f t="shared" si="5"/>
        <v>79</v>
      </c>
      <c r="H30" s="101">
        <f ca="1">SUMIF(E9:J25,E30, H9:H25)</f>
        <v>0</v>
      </c>
      <c r="I30" s="101">
        <f t="shared" ref="I30:I31" si="6">SUMIF(E9:E25,E30, I9:I25)</f>
        <v>0</v>
      </c>
      <c r="J30" s="101">
        <f t="shared" si="4"/>
        <v>79</v>
      </c>
      <c r="K30" s="113"/>
      <c r="M30" s="88"/>
      <c r="N30" s="88"/>
      <c r="O30" s="88"/>
    </row>
    <row r="31" spans="1:15" ht="15.75" customHeight="1">
      <c r="B31" s="88"/>
      <c r="D31" s="88"/>
      <c r="E31" s="121" t="s">
        <v>846</v>
      </c>
      <c r="F31" s="88"/>
      <c r="G31" s="122">
        <f t="shared" si="5"/>
        <v>26</v>
      </c>
      <c r="H31" s="100">
        <v>0</v>
      </c>
      <c r="I31" s="101">
        <f t="shared" si="6"/>
        <v>0</v>
      </c>
      <c r="J31" s="101">
        <f t="shared" si="4"/>
        <v>26</v>
      </c>
      <c r="K31" s="113"/>
      <c r="M31" s="88"/>
      <c r="N31" s="88"/>
      <c r="O31" s="88"/>
    </row>
    <row r="32" spans="1:15" ht="15.75" customHeight="1">
      <c r="B32" s="88"/>
      <c r="D32" s="88"/>
      <c r="E32" s="121" t="s">
        <v>850</v>
      </c>
      <c r="F32" s="88"/>
      <c r="G32" s="122">
        <f t="shared" si="5"/>
        <v>16</v>
      </c>
      <c r="H32" s="101">
        <f t="shared" ref="H32:H33" ca="1" si="7">SUMIF(E25:J27,E32, H25:H27)</f>
        <v>0</v>
      </c>
      <c r="I32" s="101">
        <f t="shared" ref="I32:I33" si="8">SUMIF(E25:E27,E32, I25:I27)</f>
        <v>0</v>
      </c>
      <c r="J32" s="101">
        <f t="shared" si="4"/>
        <v>16</v>
      </c>
      <c r="K32" s="113"/>
      <c r="M32" s="88"/>
      <c r="N32" s="88"/>
      <c r="O32" s="88"/>
    </row>
    <row r="33" spans="2:15" ht="15.75" customHeight="1">
      <c r="B33" s="88"/>
      <c r="D33" s="88"/>
      <c r="E33" s="121" t="s">
        <v>213</v>
      </c>
      <c r="F33" s="88"/>
      <c r="G33" s="122">
        <f t="shared" si="5"/>
        <v>4</v>
      </c>
      <c r="H33" s="101">
        <f t="shared" ca="1" si="7"/>
        <v>0</v>
      </c>
      <c r="I33" s="101">
        <f t="shared" si="8"/>
        <v>0</v>
      </c>
      <c r="J33" s="101">
        <f t="shared" si="4"/>
        <v>4</v>
      </c>
      <c r="K33" s="123"/>
      <c r="M33" s="88"/>
      <c r="N33" s="88"/>
      <c r="O33" s="88"/>
    </row>
    <row r="34" spans="2:15" ht="15.75" customHeight="1">
      <c r="B34" s="88"/>
      <c r="D34" s="88"/>
      <c r="E34" s="121"/>
      <c r="F34" s="88"/>
      <c r="G34" s="122">
        <f t="shared" si="5"/>
        <v>0</v>
      </c>
      <c r="H34" s="101">
        <f t="shared" ref="H34:H35" ca="1" si="9">SUMIF(E20:J28,E34, H20:H28)</f>
        <v>0</v>
      </c>
      <c r="I34" s="101">
        <f t="shared" ref="I34:I35" si="10">SUMIF(E20:E28,E34, I20:I28)</f>
        <v>0</v>
      </c>
      <c r="J34" s="101">
        <f t="shared" si="4"/>
        <v>0</v>
      </c>
      <c r="K34" s="113"/>
      <c r="M34" s="88"/>
      <c r="N34" s="88"/>
      <c r="O34" s="88"/>
    </row>
    <row r="35" spans="2:15" ht="15.75" customHeight="1">
      <c r="B35" s="88"/>
      <c r="D35" s="88"/>
      <c r="E35" s="121"/>
      <c r="F35" s="88"/>
      <c r="G35" s="122">
        <f t="shared" ref="G35:G46" si="11">SUMIF(E$18:E$24,E35, C$18:C$24)</f>
        <v>0</v>
      </c>
      <c r="H35" s="101">
        <f t="shared" ca="1" si="9"/>
        <v>0</v>
      </c>
      <c r="I35" s="101">
        <f t="shared" si="10"/>
        <v>0</v>
      </c>
      <c r="J35" s="101">
        <f t="shared" si="4"/>
        <v>0</v>
      </c>
      <c r="K35" s="113"/>
      <c r="M35" s="88"/>
      <c r="N35" s="88"/>
      <c r="O35" s="88"/>
    </row>
    <row r="36" spans="2:15" ht="15.75" customHeight="1">
      <c r="B36" s="88"/>
      <c r="D36" s="88"/>
      <c r="E36" s="124"/>
      <c r="F36" s="88"/>
      <c r="G36" s="122">
        <f t="shared" si="11"/>
        <v>0</v>
      </c>
      <c r="H36" s="101">
        <f ca="1">SUMIF(E15:J30,E36, H15:H30)</f>
        <v>0</v>
      </c>
      <c r="I36" s="101">
        <f>SUMIF(E15:E30,E36, I15:I30)</f>
        <v>0</v>
      </c>
      <c r="J36" s="101">
        <f t="shared" si="4"/>
        <v>0</v>
      </c>
      <c r="K36" s="113"/>
      <c r="M36" s="88"/>
      <c r="N36" s="88"/>
      <c r="O36" s="88"/>
    </row>
    <row r="37" spans="2:15" ht="15.75" customHeight="1">
      <c r="B37" s="88"/>
      <c r="D37" s="88"/>
      <c r="E37" s="124"/>
      <c r="F37" s="88"/>
      <c r="G37" s="122">
        <f t="shared" si="11"/>
        <v>0</v>
      </c>
      <c r="H37" s="101">
        <f ca="1">SUMIF(E25:J31,E37, H25:H31)</f>
        <v>0</v>
      </c>
      <c r="I37" s="101">
        <f>SUMIF(E25:E31,E37, I25:I31)</f>
        <v>0</v>
      </c>
      <c r="J37" s="101">
        <f t="shared" si="4"/>
        <v>0</v>
      </c>
      <c r="K37" s="113"/>
      <c r="M37" s="88"/>
      <c r="N37" s="88"/>
      <c r="O37" s="88"/>
    </row>
    <row r="38" spans="2:15" ht="15.75" customHeight="1">
      <c r="B38" s="88"/>
      <c r="D38" s="88"/>
      <c r="E38" s="124"/>
      <c r="F38" s="88"/>
      <c r="G38" s="122">
        <f t="shared" si="11"/>
        <v>0</v>
      </c>
      <c r="H38" s="101">
        <f ca="1">SUMIF(E25:J32,E38, H25:H32)</f>
        <v>0</v>
      </c>
      <c r="I38" s="101">
        <f>SUMIF(E25:E32,E38, I25:I32)</f>
        <v>0</v>
      </c>
      <c r="J38" s="101">
        <f t="shared" si="4"/>
        <v>0</v>
      </c>
      <c r="K38" s="113"/>
      <c r="M38" s="88"/>
      <c r="N38" s="88"/>
      <c r="O38" s="88"/>
    </row>
    <row r="39" spans="2:15" ht="15.75" customHeight="1">
      <c r="B39" s="88"/>
      <c r="D39" s="88"/>
      <c r="E39" s="124"/>
      <c r="F39" s="88"/>
      <c r="G39" s="122">
        <f t="shared" si="11"/>
        <v>0</v>
      </c>
      <c r="H39" s="101">
        <f ca="1">SUMIF(E25:J34,E39, H25:H34)</f>
        <v>0</v>
      </c>
      <c r="I39" s="101">
        <f>SUMIF(E25:E34,E39, I25:I34)</f>
        <v>0</v>
      </c>
      <c r="J39" s="101">
        <f t="shared" si="4"/>
        <v>0</v>
      </c>
      <c r="K39" s="113"/>
      <c r="M39" s="88"/>
      <c r="N39" s="88"/>
      <c r="O39" s="88"/>
    </row>
    <row r="40" spans="2:15" ht="15.75" customHeight="1">
      <c r="B40" s="88"/>
      <c r="D40" s="88"/>
      <c r="E40" s="124"/>
      <c r="F40" s="88"/>
      <c r="G40" s="122">
        <f t="shared" si="11"/>
        <v>0</v>
      </c>
      <c r="H40" s="101">
        <f ca="1">SUMIF(E25:J35,E40, H25:H35)</f>
        <v>0</v>
      </c>
      <c r="I40" s="101">
        <f>SUMIF(E25:E35,E40, I25:I35)</f>
        <v>0</v>
      </c>
      <c r="J40" s="101">
        <f t="shared" si="4"/>
        <v>0</v>
      </c>
      <c r="K40" s="113"/>
      <c r="M40" s="88"/>
      <c r="N40" s="88"/>
      <c r="O40" s="88"/>
    </row>
    <row r="41" spans="2:15" ht="15.75" customHeight="1">
      <c r="B41" s="88"/>
      <c r="D41" s="88"/>
      <c r="E41" s="124"/>
      <c r="F41" s="88"/>
      <c r="G41" s="122">
        <f t="shared" si="11"/>
        <v>0</v>
      </c>
      <c r="H41" s="101">
        <f ca="1">SUMIF(E25:J36,E41, H25:H36)</f>
        <v>0</v>
      </c>
      <c r="I41" s="101">
        <f>SUMIF(E25:E36,E41, I25:I36)</f>
        <v>0</v>
      </c>
      <c r="J41" s="101">
        <f t="shared" si="4"/>
        <v>0</v>
      </c>
      <c r="K41" s="113"/>
      <c r="M41" s="88"/>
      <c r="N41" s="88"/>
      <c r="O41" s="88"/>
    </row>
    <row r="42" spans="2:15" ht="15.75" customHeight="1">
      <c r="B42" s="88"/>
      <c r="D42" s="88"/>
      <c r="E42" s="124"/>
      <c r="F42" s="88"/>
      <c r="G42" s="122">
        <f t="shared" si="11"/>
        <v>0</v>
      </c>
      <c r="H42" s="101">
        <f t="shared" ref="H42:H43" ca="1" si="12">SUMIF(E24:J37,E42, H24:H37)</f>
        <v>0</v>
      </c>
      <c r="I42" s="101">
        <f t="shared" ref="I42:I43" si="13">SUMIF(E24:E37,E42, I24:I37)</f>
        <v>0</v>
      </c>
      <c r="J42" s="101">
        <f t="shared" si="4"/>
        <v>0</v>
      </c>
      <c r="K42" s="113"/>
      <c r="M42" s="88"/>
      <c r="N42" s="88"/>
      <c r="O42" s="88"/>
    </row>
    <row r="43" spans="2:15" ht="15.75" customHeight="1">
      <c r="B43" s="88"/>
      <c r="D43" s="88"/>
      <c r="E43" s="124"/>
      <c r="F43" s="88"/>
      <c r="G43" s="122">
        <f t="shared" si="11"/>
        <v>0</v>
      </c>
      <c r="H43" s="101">
        <f t="shared" ca="1" si="12"/>
        <v>0</v>
      </c>
      <c r="I43" s="101">
        <f t="shared" si="13"/>
        <v>0</v>
      </c>
      <c r="J43" s="101">
        <f t="shared" si="4"/>
        <v>0</v>
      </c>
      <c r="K43" s="113"/>
      <c r="M43" s="88"/>
      <c r="N43" s="88"/>
      <c r="O43" s="88"/>
    </row>
    <row r="44" spans="2:15" ht="15.75" customHeight="1">
      <c r="B44" s="88"/>
      <c r="D44" s="88"/>
      <c r="E44" s="124"/>
      <c r="F44" s="88"/>
      <c r="G44" s="122">
        <f t="shared" si="11"/>
        <v>0</v>
      </c>
      <c r="H44" s="101">
        <f ca="1">SUMIF(E16:J39,E44, H16:H39)</f>
        <v>0</v>
      </c>
      <c r="I44" s="101">
        <f>SUMIF(E16:E39,E44, I16:I39)</f>
        <v>0</v>
      </c>
      <c r="J44" s="101">
        <f t="shared" si="4"/>
        <v>0</v>
      </c>
      <c r="K44" s="113"/>
      <c r="M44" s="88"/>
      <c r="N44" s="88"/>
      <c r="O44" s="88"/>
    </row>
    <row r="45" spans="2:15" ht="15.75" customHeight="1">
      <c r="B45" s="88"/>
      <c r="D45" s="88"/>
      <c r="E45" s="124"/>
      <c r="F45" s="88"/>
      <c r="G45" s="122">
        <f t="shared" si="11"/>
        <v>0</v>
      </c>
      <c r="H45" s="101">
        <f ca="1">SUMIF(E25:J40,E45, H25:H40)</f>
        <v>0</v>
      </c>
      <c r="I45" s="101">
        <f>SUMIF(E25:E40,E45, I25:I40)</f>
        <v>0</v>
      </c>
      <c r="J45" s="101">
        <f t="shared" si="4"/>
        <v>0</v>
      </c>
      <c r="K45" s="113"/>
      <c r="M45" s="88"/>
      <c r="N45" s="88"/>
      <c r="O45" s="88"/>
    </row>
    <row r="46" spans="2:15" ht="15.75" customHeight="1">
      <c r="B46" s="88"/>
      <c r="D46" s="88"/>
      <c r="E46" s="124"/>
      <c r="F46" s="88"/>
      <c r="G46" s="122">
        <f t="shared" si="11"/>
        <v>0</v>
      </c>
      <c r="H46" s="101">
        <f ca="1">SUMIF(E25:J41,E46, H25:H41)</f>
        <v>0</v>
      </c>
      <c r="I46" s="101">
        <f>SUMIF(E25:E41,E46, I25:I41)</f>
        <v>0</v>
      </c>
      <c r="J46" s="101">
        <f t="shared" si="4"/>
        <v>0</v>
      </c>
      <c r="K46" s="113"/>
      <c r="M46" s="88"/>
      <c r="N46" s="88"/>
      <c r="O46" s="88"/>
    </row>
    <row r="47" spans="2:15" ht="15.75" customHeight="1">
      <c r="B47" s="88"/>
      <c r="D47" s="125"/>
      <c r="E47" s="126">
        <f>COUNTA(E28:E46)</f>
        <v>6</v>
      </c>
      <c r="F47" s="125"/>
      <c r="G47" s="122">
        <f t="shared" ref="G47:J47" si="14">SUM(G28:G46)</f>
        <v>158</v>
      </c>
      <c r="H47" s="93">
        <f t="shared" ca="1" si="14"/>
        <v>0</v>
      </c>
      <c r="I47" s="127">
        <f t="shared" si="14"/>
        <v>0</v>
      </c>
      <c r="J47" s="128">
        <f t="shared" si="14"/>
        <v>158</v>
      </c>
      <c r="K47" s="113"/>
      <c r="M47" s="88"/>
      <c r="N47" s="88"/>
      <c r="O47" s="88"/>
    </row>
    <row r="48" spans="2:15" ht="15.75" customHeight="1">
      <c r="B48" s="88"/>
      <c r="D48" s="129"/>
      <c r="E48" s="112"/>
      <c r="F48" s="129"/>
      <c r="G48" s="117">
        <f>169/169</f>
        <v>1</v>
      </c>
      <c r="H48" s="117">
        <f ca="1">H47/G47</f>
        <v>0</v>
      </c>
      <c r="I48" s="117">
        <f>I47/G47</f>
        <v>0</v>
      </c>
      <c r="J48" s="117">
        <f>J47/G47</f>
        <v>1</v>
      </c>
      <c r="K48" s="113"/>
      <c r="M48" s="88"/>
      <c r="N48" s="88"/>
      <c r="O48" s="88"/>
    </row>
    <row r="49" spans="2:15" ht="15.75" customHeight="1">
      <c r="B49" s="88"/>
      <c r="C49" s="88"/>
      <c r="D49" s="125"/>
      <c r="E49" s="88"/>
      <c r="F49" s="125"/>
      <c r="G49" s="130"/>
      <c r="M49" s="88"/>
      <c r="N49" s="88"/>
      <c r="O49" s="88"/>
    </row>
    <row r="50" spans="2:15" ht="15.75" customHeight="1">
      <c r="B50" s="88"/>
      <c r="C50" s="88"/>
      <c r="D50" s="88"/>
      <c r="E50" s="88"/>
      <c r="F50" s="88"/>
      <c r="M50" s="88"/>
      <c r="N50" s="88"/>
      <c r="O50" s="88"/>
    </row>
    <row r="51" spans="2:15" ht="15.75" customHeight="1">
      <c r="B51" s="88"/>
      <c r="C51" s="88"/>
      <c r="D51" s="88"/>
      <c r="E51" s="88"/>
      <c r="F51" s="88"/>
      <c r="M51" s="88"/>
      <c r="N51" s="88"/>
      <c r="O51" s="88"/>
    </row>
    <row r="52" spans="2:15" ht="15.75" customHeight="1">
      <c r="B52" s="88"/>
      <c r="C52" s="88"/>
      <c r="D52" s="88"/>
      <c r="E52" s="88"/>
      <c r="F52" s="88"/>
      <c r="M52" s="88"/>
      <c r="N52" s="88"/>
      <c r="O52" s="88"/>
    </row>
    <row r="53" spans="2:15" ht="15.75" customHeight="1">
      <c r="B53" s="88"/>
      <c r="C53" s="88"/>
      <c r="D53" s="88"/>
      <c r="E53" s="88"/>
      <c r="F53" s="88"/>
      <c r="M53" s="88"/>
      <c r="N53" s="88"/>
      <c r="O53" s="88"/>
    </row>
    <row r="54" spans="2:15" ht="15.75" customHeight="1">
      <c r="B54" s="88"/>
      <c r="C54" s="88"/>
      <c r="D54" s="88"/>
      <c r="E54" s="88"/>
      <c r="F54" s="88"/>
      <c r="M54" s="88"/>
      <c r="N54" s="88"/>
      <c r="O54" s="88"/>
    </row>
    <row r="55" spans="2:15" ht="15.75" customHeight="1">
      <c r="B55" s="88"/>
      <c r="C55" s="88"/>
      <c r="D55" s="88"/>
      <c r="E55" s="88"/>
      <c r="F55" s="88"/>
      <c r="M55" s="88"/>
      <c r="N55" s="88"/>
      <c r="O55" s="88"/>
    </row>
    <row r="56" spans="2:15" ht="15.75" customHeight="1">
      <c r="B56" s="88"/>
      <c r="C56" s="88"/>
      <c r="D56" s="88"/>
      <c r="E56" s="88"/>
      <c r="F56" s="88"/>
      <c r="M56" s="88"/>
      <c r="N56" s="88"/>
      <c r="O56" s="88"/>
    </row>
    <row r="57" spans="2:15" ht="15.75" customHeight="1">
      <c r="B57" s="88"/>
      <c r="C57" s="88"/>
      <c r="D57" s="88"/>
      <c r="E57" s="88"/>
      <c r="F57" s="88"/>
      <c r="M57" s="88"/>
      <c r="N57" s="88"/>
      <c r="O57" s="88"/>
    </row>
    <row r="58" spans="2:15" ht="15.75" customHeight="1">
      <c r="B58" s="88"/>
      <c r="C58" s="88"/>
      <c r="D58" s="88"/>
      <c r="E58" s="88"/>
      <c r="F58" s="88"/>
      <c r="M58" s="88"/>
      <c r="N58" s="88"/>
      <c r="O58" s="88"/>
    </row>
    <row r="59" spans="2:15" ht="15.75" customHeight="1">
      <c r="B59" s="88"/>
      <c r="C59" s="88"/>
      <c r="D59" s="88"/>
      <c r="E59" s="88"/>
      <c r="F59" s="88"/>
      <c r="M59" s="88"/>
      <c r="N59" s="88"/>
      <c r="O59" s="88"/>
    </row>
    <row r="60" spans="2:15" ht="15.75" customHeight="1">
      <c r="B60" s="88"/>
      <c r="C60" s="88"/>
      <c r="D60" s="88"/>
      <c r="E60" s="88"/>
      <c r="F60" s="88"/>
      <c r="M60" s="88"/>
      <c r="N60" s="88"/>
      <c r="O60" s="88"/>
    </row>
    <row r="61" spans="2:15" ht="15.75" customHeight="1">
      <c r="B61" s="88"/>
      <c r="C61" s="88"/>
      <c r="D61" s="88"/>
      <c r="E61" s="88"/>
      <c r="F61" s="88"/>
      <c r="M61" s="88"/>
      <c r="N61" s="88"/>
      <c r="O61" s="88"/>
    </row>
    <row r="62" spans="2:15" ht="15.75" customHeight="1">
      <c r="B62" s="88"/>
      <c r="C62" s="88"/>
      <c r="D62" s="88"/>
      <c r="E62" s="88"/>
      <c r="F62" s="88"/>
      <c r="M62" s="88"/>
      <c r="N62" s="88"/>
      <c r="O62" s="88"/>
    </row>
    <row r="63" spans="2:15" ht="15.75" customHeight="1">
      <c r="B63" s="88"/>
      <c r="C63" s="88"/>
      <c r="D63" s="88"/>
      <c r="E63" s="88"/>
      <c r="F63" s="88"/>
      <c r="M63" s="88"/>
      <c r="N63" s="88"/>
      <c r="O63" s="88"/>
    </row>
    <row r="64" spans="2:15" ht="15.75" customHeight="1">
      <c r="B64" s="88"/>
      <c r="C64" s="88"/>
      <c r="D64" s="88"/>
      <c r="E64" s="88"/>
      <c r="F64" s="88"/>
      <c r="M64" s="88"/>
      <c r="N64" s="88"/>
      <c r="O64" s="88"/>
    </row>
    <row r="65" spans="2:15" ht="15.75" customHeight="1">
      <c r="B65" s="88"/>
      <c r="C65" s="88"/>
      <c r="D65" s="88"/>
      <c r="E65" s="88"/>
      <c r="F65" s="88"/>
      <c r="M65" s="88"/>
      <c r="N65" s="88"/>
      <c r="O65" s="88"/>
    </row>
    <row r="66" spans="2:15" ht="15.75" customHeight="1">
      <c r="B66" s="88"/>
      <c r="C66" s="88"/>
      <c r="D66" s="88"/>
      <c r="E66" s="88"/>
      <c r="F66" s="88"/>
      <c r="M66" s="88"/>
      <c r="N66" s="88"/>
      <c r="O66" s="88"/>
    </row>
    <row r="67" spans="2:15" ht="15.75" customHeight="1">
      <c r="B67" s="88"/>
      <c r="C67" s="88"/>
      <c r="D67" s="88"/>
      <c r="E67" s="88"/>
      <c r="F67" s="88"/>
      <c r="M67" s="88"/>
      <c r="N67" s="88"/>
      <c r="O67" s="88"/>
    </row>
    <row r="68" spans="2:15" ht="15.75" customHeight="1">
      <c r="B68" s="88"/>
      <c r="C68" s="88"/>
      <c r="D68" s="88"/>
      <c r="E68" s="88"/>
      <c r="F68" s="88"/>
      <c r="M68" s="88"/>
      <c r="N68" s="88"/>
      <c r="O68" s="88"/>
    </row>
    <row r="69" spans="2:15" ht="15.75" customHeight="1">
      <c r="B69" s="88"/>
      <c r="C69" s="88"/>
      <c r="D69" s="88"/>
      <c r="E69" s="88"/>
      <c r="F69" s="88"/>
      <c r="M69" s="88"/>
      <c r="N69" s="88"/>
      <c r="O69" s="88"/>
    </row>
    <row r="70" spans="2:15" ht="15.75" customHeight="1">
      <c r="B70" s="88"/>
      <c r="C70" s="88"/>
      <c r="D70" s="88"/>
      <c r="E70" s="88"/>
      <c r="F70" s="88"/>
      <c r="M70" s="88"/>
      <c r="N70" s="88"/>
      <c r="O70" s="88"/>
    </row>
    <row r="71" spans="2:15" ht="15.75" customHeight="1">
      <c r="B71" s="88"/>
      <c r="C71" s="88"/>
      <c r="D71" s="88"/>
      <c r="E71" s="88"/>
      <c r="F71" s="88"/>
      <c r="M71" s="88"/>
      <c r="N71" s="88"/>
      <c r="O71" s="88"/>
    </row>
    <row r="72" spans="2:15" ht="15.75" customHeight="1">
      <c r="B72" s="88"/>
      <c r="C72" s="88"/>
      <c r="D72" s="88"/>
      <c r="E72" s="88"/>
      <c r="F72" s="88"/>
      <c r="M72" s="88"/>
      <c r="N72" s="88"/>
      <c r="O72" s="88"/>
    </row>
    <row r="73" spans="2:15" ht="15.75" customHeight="1">
      <c r="B73" s="88"/>
      <c r="C73" s="88"/>
      <c r="D73" s="88"/>
      <c r="E73" s="88"/>
      <c r="F73" s="88"/>
      <c r="M73" s="88"/>
      <c r="N73" s="88"/>
      <c r="O73" s="88"/>
    </row>
    <row r="74" spans="2:15" ht="15.75" customHeight="1">
      <c r="B74" s="88"/>
      <c r="C74" s="88"/>
      <c r="D74" s="88"/>
      <c r="E74" s="88"/>
      <c r="F74" s="88"/>
      <c r="M74" s="88"/>
      <c r="N74" s="88"/>
      <c r="O74" s="88"/>
    </row>
    <row r="75" spans="2:15" ht="15.75" customHeight="1">
      <c r="B75" s="88"/>
      <c r="C75" s="88"/>
      <c r="D75" s="88"/>
      <c r="E75" s="88"/>
      <c r="F75" s="88"/>
      <c r="M75" s="88"/>
      <c r="N75" s="88"/>
      <c r="O75" s="88"/>
    </row>
    <row r="76" spans="2:15" ht="15.75" customHeight="1">
      <c r="B76" s="88"/>
      <c r="C76" s="88"/>
      <c r="D76" s="88"/>
      <c r="E76" s="88"/>
      <c r="F76" s="88"/>
      <c r="M76" s="88"/>
      <c r="N76" s="88"/>
      <c r="O76" s="88"/>
    </row>
    <row r="77" spans="2:15" ht="15.75" customHeight="1">
      <c r="B77" s="88"/>
      <c r="C77" s="88"/>
      <c r="D77" s="88"/>
      <c r="E77" s="88"/>
      <c r="F77" s="88"/>
      <c r="M77" s="88"/>
      <c r="N77" s="88"/>
      <c r="O77" s="88"/>
    </row>
    <row r="78" spans="2:15" ht="15.75" customHeight="1">
      <c r="B78" s="88"/>
      <c r="C78" s="88"/>
      <c r="D78" s="88"/>
      <c r="E78" s="88"/>
      <c r="F78" s="88"/>
      <c r="M78" s="88"/>
      <c r="N78" s="88"/>
      <c r="O78" s="88"/>
    </row>
    <row r="79" spans="2:15" ht="15.75" customHeight="1">
      <c r="B79" s="88"/>
      <c r="C79" s="88"/>
      <c r="D79" s="88"/>
      <c r="E79" s="88"/>
      <c r="F79" s="88"/>
      <c r="M79" s="88"/>
      <c r="N79" s="88"/>
      <c r="O79" s="88"/>
    </row>
    <row r="80" spans="2:15" ht="15.75" customHeight="1">
      <c r="B80" s="88"/>
      <c r="C80" s="88"/>
      <c r="D80" s="88"/>
      <c r="E80" s="88"/>
      <c r="F80" s="88"/>
      <c r="M80" s="88"/>
      <c r="N80" s="88"/>
      <c r="O80" s="88"/>
    </row>
    <row r="81" spans="2:15" ht="15.75" customHeight="1">
      <c r="B81" s="88"/>
      <c r="C81" s="88"/>
      <c r="D81" s="88"/>
      <c r="E81" s="88"/>
      <c r="F81" s="88"/>
      <c r="M81" s="88"/>
      <c r="N81" s="88"/>
      <c r="O81" s="88"/>
    </row>
    <row r="82" spans="2:15" ht="15.75" customHeight="1">
      <c r="B82" s="88"/>
      <c r="C82" s="88"/>
      <c r="D82" s="88"/>
      <c r="E82" s="88"/>
      <c r="F82" s="88"/>
      <c r="M82" s="88"/>
      <c r="N82" s="88"/>
      <c r="O82" s="88"/>
    </row>
    <row r="83" spans="2:15" ht="15.75" customHeight="1">
      <c r="B83" s="88"/>
      <c r="C83" s="88"/>
      <c r="D83" s="88"/>
      <c r="E83" s="88"/>
      <c r="F83" s="88"/>
      <c r="M83" s="88"/>
      <c r="N83" s="88"/>
      <c r="O83" s="88"/>
    </row>
    <row r="84" spans="2:15" ht="15.75" customHeight="1">
      <c r="B84" s="88"/>
      <c r="C84" s="88"/>
      <c r="D84" s="88"/>
      <c r="E84" s="88"/>
      <c r="F84" s="88"/>
      <c r="M84" s="88"/>
      <c r="N84" s="88"/>
      <c r="O84" s="88"/>
    </row>
    <row r="85" spans="2:15" ht="15.75" customHeight="1">
      <c r="B85" s="88"/>
      <c r="C85" s="88"/>
      <c r="D85" s="88"/>
      <c r="E85" s="88"/>
      <c r="F85" s="88"/>
      <c r="M85" s="88"/>
      <c r="N85" s="88"/>
      <c r="O85" s="88"/>
    </row>
    <row r="86" spans="2:15" ht="15.75" customHeight="1">
      <c r="B86" s="88"/>
      <c r="C86" s="88"/>
      <c r="D86" s="88"/>
      <c r="E86" s="88"/>
      <c r="F86" s="88"/>
      <c r="M86" s="88"/>
      <c r="N86" s="88"/>
      <c r="O86" s="88"/>
    </row>
    <row r="87" spans="2:15" ht="15.75" customHeight="1">
      <c r="B87" s="88"/>
      <c r="C87" s="88"/>
      <c r="D87" s="88"/>
      <c r="E87" s="88"/>
      <c r="F87" s="88"/>
      <c r="M87" s="88"/>
      <c r="N87" s="88"/>
      <c r="O87" s="88"/>
    </row>
    <row r="88" spans="2:15" ht="15.75" customHeight="1">
      <c r="B88" s="88"/>
      <c r="C88" s="88"/>
      <c r="D88" s="88"/>
      <c r="E88" s="88"/>
      <c r="F88" s="88"/>
      <c r="M88" s="88"/>
      <c r="N88" s="88"/>
      <c r="O88" s="88"/>
    </row>
    <row r="89" spans="2:15" ht="15.75" customHeight="1">
      <c r="B89" s="88"/>
      <c r="C89" s="88"/>
      <c r="D89" s="88"/>
      <c r="E89" s="88"/>
      <c r="F89" s="88"/>
      <c r="M89" s="88"/>
      <c r="N89" s="88"/>
      <c r="O89" s="88"/>
    </row>
    <row r="90" spans="2:15" ht="15.75" customHeight="1">
      <c r="B90" s="88"/>
      <c r="C90" s="88"/>
      <c r="D90" s="88"/>
      <c r="E90" s="88"/>
      <c r="F90" s="88"/>
      <c r="M90" s="88"/>
      <c r="N90" s="88"/>
      <c r="O90" s="88"/>
    </row>
    <row r="91" spans="2:15" ht="15.75" customHeight="1">
      <c r="B91" s="88"/>
      <c r="C91" s="88"/>
      <c r="D91" s="88"/>
      <c r="E91" s="88"/>
      <c r="F91" s="88"/>
      <c r="M91" s="88"/>
      <c r="N91" s="88"/>
      <c r="O91" s="88"/>
    </row>
    <row r="92" spans="2:15" ht="15.75" customHeight="1">
      <c r="B92" s="88"/>
      <c r="C92" s="88"/>
      <c r="D92" s="88"/>
      <c r="E92" s="88"/>
      <c r="F92" s="88"/>
      <c r="M92" s="88"/>
      <c r="N92" s="88"/>
      <c r="O92" s="88"/>
    </row>
    <row r="93" spans="2:15" ht="15.75" customHeight="1">
      <c r="B93" s="88"/>
      <c r="C93" s="88"/>
      <c r="D93" s="88"/>
      <c r="E93" s="88"/>
      <c r="F93" s="88"/>
      <c r="M93" s="88"/>
      <c r="N93" s="88"/>
      <c r="O93" s="88"/>
    </row>
    <row r="94" spans="2:15" ht="15.75" customHeight="1">
      <c r="B94" s="88"/>
      <c r="C94" s="88"/>
      <c r="D94" s="88"/>
      <c r="E94" s="88"/>
      <c r="F94" s="88"/>
      <c r="M94" s="88"/>
      <c r="N94" s="88"/>
      <c r="O94" s="88"/>
    </row>
    <row r="95" spans="2:15" ht="15.75" customHeight="1">
      <c r="B95" s="88"/>
      <c r="C95" s="88"/>
      <c r="D95" s="88"/>
      <c r="E95" s="88"/>
      <c r="F95" s="88"/>
      <c r="M95" s="88"/>
      <c r="N95" s="88"/>
      <c r="O95" s="88"/>
    </row>
    <row r="96" spans="2:15" ht="15.75" customHeight="1">
      <c r="B96" s="88"/>
      <c r="C96" s="88"/>
      <c r="D96" s="88"/>
      <c r="E96" s="88"/>
      <c r="F96" s="88"/>
      <c r="M96" s="88"/>
      <c r="N96" s="88"/>
      <c r="O96" s="88"/>
    </row>
    <row r="97" spans="2:15" ht="15.75" customHeight="1">
      <c r="B97" s="88"/>
      <c r="C97" s="88"/>
      <c r="D97" s="88"/>
      <c r="E97" s="88"/>
      <c r="F97" s="88"/>
      <c r="M97" s="88"/>
      <c r="N97" s="88"/>
      <c r="O97" s="88"/>
    </row>
    <row r="98" spans="2:15" ht="15.75" customHeight="1">
      <c r="B98" s="88"/>
      <c r="C98" s="88"/>
      <c r="D98" s="88"/>
      <c r="E98" s="88"/>
      <c r="F98" s="88"/>
      <c r="M98" s="88"/>
      <c r="N98" s="88"/>
      <c r="O98" s="88"/>
    </row>
    <row r="99" spans="2:15" ht="15.75" customHeight="1">
      <c r="B99" s="88"/>
      <c r="C99" s="88"/>
      <c r="D99" s="88"/>
      <c r="E99" s="88"/>
      <c r="F99" s="88"/>
      <c r="M99" s="88"/>
      <c r="N99" s="88"/>
      <c r="O99" s="88"/>
    </row>
    <row r="100" spans="2:15" ht="15.75" customHeight="1">
      <c r="B100" s="88"/>
      <c r="C100" s="88"/>
      <c r="D100" s="88"/>
      <c r="E100" s="88"/>
      <c r="F100" s="88"/>
      <c r="M100" s="88"/>
      <c r="N100" s="88"/>
      <c r="O100" s="88"/>
    </row>
    <row r="101" spans="2:15" ht="15.75" customHeight="1">
      <c r="B101" s="88"/>
      <c r="C101" s="88"/>
      <c r="D101" s="88"/>
      <c r="E101" s="88"/>
      <c r="F101" s="88"/>
      <c r="M101" s="88"/>
      <c r="N101" s="88"/>
      <c r="O101" s="88"/>
    </row>
    <row r="102" spans="2:15" ht="15.75" customHeight="1">
      <c r="B102" s="88"/>
      <c r="C102" s="88"/>
      <c r="D102" s="88"/>
      <c r="E102" s="88"/>
      <c r="F102" s="88"/>
      <c r="M102" s="88"/>
      <c r="N102" s="88"/>
      <c r="O102" s="88"/>
    </row>
    <row r="103" spans="2:15" ht="15.75" customHeight="1">
      <c r="B103" s="88"/>
      <c r="C103" s="88"/>
      <c r="D103" s="88"/>
      <c r="E103" s="88"/>
      <c r="F103" s="88"/>
      <c r="M103" s="88"/>
      <c r="N103" s="88"/>
      <c r="O103" s="88"/>
    </row>
    <row r="104" spans="2:15" ht="15.75" customHeight="1">
      <c r="B104" s="88"/>
      <c r="C104" s="88"/>
      <c r="D104" s="88"/>
      <c r="E104" s="88"/>
      <c r="F104" s="88"/>
      <c r="M104" s="88"/>
      <c r="N104" s="88"/>
      <c r="O104" s="88"/>
    </row>
    <row r="105" spans="2:15" ht="15.75" customHeight="1">
      <c r="B105" s="88"/>
      <c r="C105" s="88"/>
      <c r="D105" s="88"/>
      <c r="E105" s="88"/>
      <c r="F105" s="88"/>
      <c r="M105" s="88"/>
      <c r="N105" s="88"/>
      <c r="O105" s="88"/>
    </row>
    <row r="106" spans="2:15" ht="15.75" customHeight="1">
      <c r="B106" s="88"/>
      <c r="C106" s="88"/>
      <c r="D106" s="88"/>
      <c r="E106" s="88"/>
      <c r="F106" s="88"/>
      <c r="M106" s="88"/>
      <c r="N106" s="88"/>
      <c r="O106" s="88"/>
    </row>
    <row r="107" spans="2:15" ht="15.75" customHeight="1">
      <c r="B107" s="88"/>
      <c r="C107" s="88"/>
      <c r="D107" s="88"/>
      <c r="E107" s="88"/>
      <c r="F107" s="88"/>
      <c r="M107" s="88"/>
      <c r="N107" s="88"/>
      <c r="O107" s="88"/>
    </row>
    <row r="108" spans="2:15" ht="15.75" customHeight="1">
      <c r="B108" s="88"/>
      <c r="C108" s="88"/>
      <c r="D108" s="88"/>
      <c r="E108" s="88"/>
      <c r="F108" s="88"/>
      <c r="M108" s="88"/>
      <c r="N108" s="88"/>
      <c r="O108" s="88"/>
    </row>
    <row r="109" spans="2:15" ht="15.75" customHeight="1">
      <c r="B109" s="88"/>
      <c r="C109" s="88"/>
      <c r="D109" s="88"/>
      <c r="E109" s="88"/>
      <c r="F109" s="88"/>
      <c r="M109" s="88"/>
      <c r="N109" s="88"/>
      <c r="O109" s="88"/>
    </row>
    <row r="110" spans="2:15" ht="15.75" customHeight="1">
      <c r="B110" s="88"/>
      <c r="C110" s="88"/>
      <c r="D110" s="88"/>
      <c r="E110" s="88"/>
      <c r="F110" s="88"/>
      <c r="M110" s="88"/>
      <c r="N110" s="88"/>
      <c r="O110" s="88"/>
    </row>
    <row r="111" spans="2:15" ht="15.75" customHeight="1">
      <c r="B111" s="88"/>
      <c r="C111" s="88"/>
      <c r="D111" s="88"/>
      <c r="E111" s="88"/>
      <c r="F111" s="88"/>
      <c r="M111" s="88"/>
      <c r="N111" s="88"/>
      <c r="O111" s="88"/>
    </row>
    <row r="112" spans="2:15" ht="15.75" customHeight="1">
      <c r="B112" s="88"/>
      <c r="C112" s="88"/>
      <c r="D112" s="88"/>
      <c r="E112" s="88"/>
      <c r="F112" s="88"/>
      <c r="M112" s="88"/>
      <c r="N112" s="88"/>
      <c r="O112" s="88"/>
    </row>
    <row r="113" spans="2:15" ht="15.75" customHeight="1">
      <c r="B113" s="88"/>
      <c r="C113" s="88"/>
      <c r="D113" s="88"/>
      <c r="E113" s="88"/>
      <c r="F113" s="88"/>
      <c r="M113" s="88"/>
      <c r="N113" s="88"/>
      <c r="O113" s="88"/>
    </row>
    <row r="114" spans="2:15" ht="15.75" customHeight="1">
      <c r="B114" s="88"/>
      <c r="C114" s="88"/>
      <c r="D114" s="88"/>
      <c r="E114" s="88"/>
      <c r="F114" s="88"/>
      <c r="M114" s="88"/>
      <c r="N114" s="88"/>
      <c r="O114" s="88"/>
    </row>
    <row r="115" spans="2:15" ht="15.75" customHeight="1">
      <c r="B115" s="88"/>
      <c r="C115" s="88"/>
      <c r="D115" s="88"/>
      <c r="E115" s="88"/>
      <c r="F115" s="88"/>
      <c r="M115" s="88"/>
      <c r="N115" s="88"/>
      <c r="O115" s="88"/>
    </row>
    <row r="116" spans="2:15" ht="15.75" customHeight="1">
      <c r="B116" s="88"/>
      <c r="C116" s="88"/>
      <c r="D116" s="88"/>
      <c r="E116" s="88"/>
      <c r="F116" s="88"/>
      <c r="M116" s="88"/>
      <c r="N116" s="88"/>
      <c r="O116" s="88"/>
    </row>
    <row r="117" spans="2:15" ht="15.75" customHeight="1">
      <c r="B117" s="88"/>
      <c r="C117" s="88"/>
      <c r="D117" s="88"/>
      <c r="E117" s="88"/>
      <c r="F117" s="88"/>
      <c r="M117" s="88"/>
      <c r="N117" s="88"/>
      <c r="O117" s="88"/>
    </row>
    <row r="118" spans="2:15" ht="15.75" customHeight="1">
      <c r="B118" s="88"/>
      <c r="C118" s="88"/>
      <c r="D118" s="88"/>
      <c r="E118" s="88"/>
      <c r="F118" s="88"/>
      <c r="M118" s="88"/>
      <c r="N118" s="88"/>
      <c r="O118" s="88"/>
    </row>
    <row r="119" spans="2:15" ht="15.75" customHeight="1">
      <c r="B119" s="88"/>
      <c r="C119" s="88"/>
      <c r="D119" s="88"/>
      <c r="E119" s="88"/>
      <c r="F119" s="88"/>
      <c r="M119" s="88"/>
      <c r="N119" s="88"/>
      <c r="O119" s="88"/>
    </row>
    <row r="120" spans="2:15" ht="15.75" customHeight="1">
      <c r="B120" s="88"/>
      <c r="C120" s="88"/>
      <c r="D120" s="88"/>
      <c r="E120" s="88"/>
      <c r="F120" s="88"/>
      <c r="M120" s="88"/>
      <c r="N120" s="88"/>
      <c r="O120" s="88"/>
    </row>
    <row r="121" spans="2:15" ht="15.75" customHeight="1">
      <c r="B121" s="88"/>
      <c r="C121" s="88"/>
      <c r="D121" s="88"/>
      <c r="E121" s="88"/>
      <c r="F121" s="88"/>
      <c r="M121" s="88"/>
      <c r="N121" s="88"/>
      <c r="O121" s="88"/>
    </row>
    <row r="122" spans="2:15" ht="15.75" customHeight="1">
      <c r="B122" s="88"/>
      <c r="C122" s="88"/>
      <c r="D122" s="88"/>
      <c r="E122" s="88"/>
      <c r="F122" s="88"/>
      <c r="M122" s="88"/>
      <c r="N122" s="88"/>
      <c r="O122" s="88"/>
    </row>
    <row r="123" spans="2:15" ht="15.75" customHeight="1">
      <c r="B123" s="88"/>
      <c r="C123" s="88"/>
      <c r="D123" s="88"/>
      <c r="E123" s="88"/>
      <c r="F123" s="88"/>
      <c r="M123" s="88"/>
      <c r="N123" s="88"/>
      <c r="O123" s="88"/>
    </row>
    <row r="124" spans="2:15" ht="15.75" customHeight="1">
      <c r="B124" s="88"/>
      <c r="C124" s="88"/>
      <c r="D124" s="88"/>
      <c r="E124" s="88"/>
      <c r="F124" s="88"/>
      <c r="M124" s="88"/>
      <c r="N124" s="88"/>
      <c r="O124" s="88"/>
    </row>
    <row r="125" spans="2:15" ht="15.75" customHeight="1">
      <c r="B125" s="88"/>
      <c r="C125" s="88"/>
      <c r="D125" s="88"/>
      <c r="E125" s="88"/>
      <c r="F125" s="88"/>
      <c r="M125" s="88"/>
      <c r="N125" s="88"/>
      <c r="O125" s="88"/>
    </row>
    <row r="126" spans="2:15" ht="15.75" customHeight="1">
      <c r="B126" s="88"/>
      <c r="C126" s="88"/>
      <c r="D126" s="88"/>
      <c r="E126" s="88"/>
      <c r="F126" s="88"/>
      <c r="M126" s="88"/>
      <c r="N126" s="88"/>
      <c r="O126" s="88"/>
    </row>
    <row r="127" spans="2:15" ht="15.75" customHeight="1">
      <c r="B127" s="88"/>
      <c r="C127" s="88"/>
      <c r="D127" s="88"/>
      <c r="E127" s="88"/>
      <c r="F127" s="88"/>
      <c r="M127" s="88"/>
      <c r="N127" s="88"/>
      <c r="O127" s="88"/>
    </row>
    <row r="128" spans="2:15" ht="15.75" customHeight="1">
      <c r="B128" s="88"/>
      <c r="C128" s="88"/>
      <c r="D128" s="88"/>
      <c r="E128" s="88"/>
      <c r="F128" s="88"/>
      <c r="M128" s="88"/>
      <c r="N128" s="88"/>
      <c r="O128" s="88"/>
    </row>
    <row r="129" spans="2:15" ht="15.75" customHeight="1">
      <c r="B129" s="88"/>
      <c r="C129" s="88"/>
      <c r="D129" s="88"/>
      <c r="E129" s="88"/>
      <c r="F129" s="88"/>
      <c r="M129" s="88"/>
      <c r="N129" s="88"/>
      <c r="O129" s="88"/>
    </row>
    <row r="130" spans="2:15" ht="15.75" customHeight="1">
      <c r="B130" s="88"/>
      <c r="C130" s="88"/>
      <c r="D130" s="88"/>
      <c r="E130" s="88"/>
      <c r="F130" s="88"/>
      <c r="M130" s="88"/>
      <c r="N130" s="88"/>
      <c r="O130" s="88"/>
    </row>
    <row r="131" spans="2:15" ht="15.75" customHeight="1">
      <c r="B131" s="88"/>
      <c r="C131" s="88"/>
      <c r="D131" s="88"/>
      <c r="E131" s="88"/>
      <c r="F131" s="88"/>
      <c r="M131" s="88"/>
      <c r="N131" s="88"/>
      <c r="O131" s="88"/>
    </row>
    <row r="132" spans="2:15" ht="15.75" customHeight="1">
      <c r="B132" s="88"/>
      <c r="C132" s="88"/>
      <c r="D132" s="88"/>
      <c r="E132" s="88"/>
      <c r="F132" s="88"/>
      <c r="M132" s="88"/>
      <c r="N132" s="88"/>
      <c r="O132" s="88"/>
    </row>
    <row r="133" spans="2:15" ht="15.75" customHeight="1">
      <c r="B133" s="88"/>
      <c r="C133" s="88"/>
      <c r="D133" s="88"/>
      <c r="E133" s="88"/>
      <c r="F133" s="88"/>
      <c r="M133" s="88"/>
      <c r="N133" s="88"/>
      <c r="O133" s="88"/>
    </row>
    <row r="134" spans="2:15" ht="15.75" customHeight="1">
      <c r="B134" s="88"/>
      <c r="C134" s="88"/>
      <c r="D134" s="88"/>
      <c r="E134" s="88"/>
      <c r="F134" s="88"/>
      <c r="M134" s="88"/>
      <c r="N134" s="88"/>
      <c r="O134" s="88"/>
    </row>
    <row r="135" spans="2:15" ht="15.75" customHeight="1">
      <c r="B135" s="88"/>
      <c r="C135" s="88"/>
      <c r="D135" s="88"/>
      <c r="E135" s="88"/>
      <c r="F135" s="88"/>
      <c r="M135" s="88"/>
      <c r="N135" s="88"/>
      <c r="O135" s="88"/>
    </row>
    <row r="136" spans="2:15" ht="15.75" customHeight="1">
      <c r="B136" s="88"/>
      <c r="C136" s="88"/>
      <c r="D136" s="88"/>
      <c r="E136" s="88"/>
      <c r="F136" s="88"/>
      <c r="M136" s="88"/>
      <c r="N136" s="88"/>
      <c r="O136" s="88"/>
    </row>
    <row r="137" spans="2:15" ht="15.75" customHeight="1">
      <c r="B137" s="88"/>
      <c r="C137" s="88"/>
      <c r="D137" s="88"/>
      <c r="E137" s="88"/>
      <c r="F137" s="88"/>
      <c r="M137" s="88"/>
      <c r="N137" s="88"/>
      <c r="O137" s="88"/>
    </row>
    <row r="138" spans="2:15" ht="15.75" customHeight="1">
      <c r="B138" s="88"/>
      <c r="C138" s="88"/>
      <c r="D138" s="88"/>
      <c r="E138" s="88"/>
      <c r="F138" s="88"/>
      <c r="M138" s="88"/>
      <c r="N138" s="88"/>
      <c r="O138" s="88"/>
    </row>
    <row r="139" spans="2:15" ht="15.75" customHeight="1">
      <c r="B139" s="88"/>
      <c r="C139" s="88"/>
      <c r="D139" s="88"/>
      <c r="E139" s="88"/>
      <c r="F139" s="88"/>
      <c r="M139" s="88"/>
      <c r="N139" s="88"/>
      <c r="O139" s="88"/>
    </row>
    <row r="140" spans="2:15" ht="15.75" customHeight="1">
      <c r="B140" s="88"/>
      <c r="C140" s="88"/>
      <c r="D140" s="88"/>
      <c r="E140" s="88"/>
      <c r="F140" s="88"/>
      <c r="M140" s="88"/>
      <c r="N140" s="88"/>
      <c r="O140" s="88"/>
    </row>
    <row r="141" spans="2:15" ht="15.75" customHeight="1">
      <c r="B141" s="88"/>
      <c r="C141" s="88"/>
      <c r="D141" s="88"/>
      <c r="E141" s="88"/>
      <c r="F141" s="88"/>
      <c r="M141" s="88"/>
      <c r="N141" s="88"/>
      <c r="O141" s="88"/>
    </row>
    <row r="142" spans="2:15" ht="15.75" customHeight="1">
      <c r="B142" s="88"/>
      <c r="C142" s="88"/>
      <c r="D142" s="88"/>
      <c r="E142" s="88"/>
      <c r="F142" s="88"/>
      <c r="M142" s="88"/>
      <c r="N142" s="88"/>
      <c r="O142" s="88"/>
    </row>
    <row r="143" spans="2:15" ht="15.75" customHeight="1">
      <c r="B143" s="88"/>
      <c r="C143" s="88"/>
      <c r="D143" s="88"/>
      <c r="E143" s="88"/>
      <c r="F143" s="88"/>
      <c r="M143" s="88"/>
      <c r="N143" s="88"/>
      <c r="O143" s="88"/>
    </row>
    <row r="144" spans="2:15" ht="15.75" customHeight="1">
      <c r="B144" s="88"/>
      <c r="C144" s="88"/>
      <c r="D144" s="88"/>
      <c r="E144" s="88"/>
      <c r="F144" s="88"/>
      <c r="M144" s="88"/>
      <c r="N144" s="88"/>
      <c r="O144" s="88"/>
    </row>
    <row r="145" spans="2:15" ht="15.75" customHeight="1">
      <c r="B145" s="88"/>
      <c r="C145" s="88"/>
      <c r="D145" s="88"/>
      <c r="E145" s="88"/>
      <c r="F145" s="88"/>
      <c r="M145" s="88"/>
      <c r="N145" s="88"/>
      <c r="O145" s="88"/>
    </row>
    <row r="146" spans="2:15" ht="15.75" customHeight="1">
      <c r="B146" s="88"/>
      <c r="C146" s="88"/>
      <c r="D146" s="88"/>
      <c r="E146" s="88"/>
      <c r="F146" s="88"/>
      <c r="M146" s="88"/>
      <c r="N146" s="88"/>
      <c r="O146" s="88"/>
    </row>
    <row r="147" spans="2:15" ht="15.75" customHeight="1">
      <c r="B147" s="88"/>
      <c r="C147" s="88"/>
      <c r="D147" s="88"/>
      <c r="E147" s="88"/>
      <c r="F147" s="88"/>
      <c r="M147" s="88"/>
      <c r="N147" s="88"/>
      <c r="O147" s="88"/>
    </row>
    <row r="148" spans="2:15" ht="15.75" customHeight="1">
      <c r="B148" s="88"/>
      <c r="C148" s="88"/>
      <c r="D148" s="88"/>
      <c r="E148" s="88"/>
      <c r="F148" s="88"/>
      <c r="M148" s="88"/>
      <c r="N148" s="88"/>
      <c r="O148" s="88"/>
    </row>
    <row r="149" spans="2:15" ht="15.75" customHeight="1">
      <c r="B149" s="88"/>
      <c r="C149" s="88"/>
      <c r="D149" s="88"/>
      <c r="E149" s="88"/>
      <c r="F149" s="88"/>
      <c r="M149" s="88"/>
      <c r="N149" s="88"/>
      <c r="O149" s="88"/>
    </row>
    <row r="150" spans="2:15" ht="15.75" customHeight="1">
      <c r="B150" s="88"/>
      <c r="C150" s="88"/>
      <c r="D150" s="88"/>
      <c r="E150" s="88"/>
      <c r="F150" s="88"/>
      <c r="M150" s="88"/>
      <c r="N150" s="88"/>
      <c r="O150" s="88"/>
    </row>
    <row r="151" spans="2:15" ht="15.75" customHeight="1">
      <c r="B151" s="88"/>
      <c r="C151" s="88"/>
      <c r="D151" s="88"/>
      <c r="E151" s="88"/>
      <c r="F151" s="88"/>
      <c r="M151" s="88"/>
      <c r="N151" s="88"/>
      <c r="O151" s="88"/>
    </row>
    <row r="152" spans="2:15" ht="15.75" customHeight="1">
      <c r="B152" s="88"/>
      <c r="C152" s="88"/>
      <c r="D152" s="88"/>
      <c r="E152" s="88"/>
      <c r="F152" s="88"/>
      <c r="M152" s="88"/>
      <c r="N152" s="88"/>
      <c r="O152" s="88"/>
    </row>
    <row r="153" spans="2:15" ht="15.75" customHeight="1">
      <c r="B153" s="88"/>
      <c r="C153" s="88"/>
      <c r="D153" s="88"/>
      <c r="E153" s="88"/>
      <c r="F153" s="88"/>
      <c r="M153" s="88"/>
      <c r="N153" s="88"/>
      <c r="O153" s="88"/>
    </row>
    <row r="154" spans="2:15" ht="15.75" customHeight="1">
      <c r="B154" s="88"/>
      <c r="C154" s="88"/>
      <c r="D154" s="88"/>
      <c r="E154" s="88"/>
      <c r="F154" s="88"/>
      <c r="M154" s="88"/>
      <c r="N154" s="88"/>
      <c r="O154" s="88"/>
    </row>
    <row r="155" spans="2:15" ht="15.75" customHeight="1">
      <c r="B155" s="88"/>
      <c r="C155" s="88"/>
      <c r="D155" s="88"/>
      <c r="E155" s="88"/>
      <c r="F155" s="88"/>
      <c r="M155" s="88"/>
      <c r="N155" s="88"/>
      <c r="O155" s="88"/>
    </row>
    <row r="156" spans="2:15" ht="15.75" customHeight="1">
      <c r="B156" s="88"/>
      <c r="C156" s="88"/>
      <c r="D156" s="88"/>
      <c r="E156" s="88"/>
      <c r="F156" s="88"/>
      <c r="M156" s="88"/>
      <c r="N156" s="88"/>
      <c r="O156" s="88"/>
    </row>
    <row r="157" spans="2:15" ht="15.75" customHeight="1">
      <c r="B157" s="88"/>
      <c r="C157" s="88"/>
      <c r="D157" s="88"/>
      <c r="E157" s="88"/>
      <c r="F157" s="88"/>
      <c r="M157" s="88"/>
      <c r="N157" s="88"/>
      <c r="O157" s="88"/>
    </row>
    <row r="158" spans="2:15" ht="15.75" customHeight="1">
      <c r="B158" s="88"/>
      <c r="C158" s="88"/>
      <c r="D158" s="88"/>
      <c r="E158" s="88"/>
      <c r="F158" s="88"/>
      <c r="M158" s="88"/>
      <c r="N158" s="88"/>
      <c r="O158" s="88"/>
    </row>
    <row r="159" spans="2:15" ht="15.75" customHeight="1">
      <c r="B159" s="88"/>
      <c r="C159" s="88"/>
      <c r="D159" s="88"/>
      <c r="E159" s="88"/>
      <c r="F159" s="88"/>
      <c r="M159" s="88"/>
      <c r="N159" s="88"/>
      <c r="O159" s="88"/>
    </row>
    <row r="160" spans="2:15" ht="15.75" customHeight="1">
      <c r="B160" s="88"/>
      <c r="C160" s="88"/>
      <c r="D160" s="88"/>
      <c r="E160" s="88"/>
      <c r="F160" s="88"/>
      <c r="M160" s="88"/>
      <c r="N160" s="88"/>
      <c r="O160" s="88"/>
    </row>
    <row r="161" spans="2:15" ht="15.75" customHeight="1">
      <c r="B161" s="88"/>
      <c r="C161" s="88"/>
      <c r="D161" s="88"/>
      <c r="E161" s="88"/>
      <c r="F161" s="88"/>
      <c r="M161" s="88"/>
      <c r="N161" s="88"/>
      <c r="O161" s="88"/>
    </row>
    <row r="162" spans="2:15" ht="15.75" customHeight="1">
      <c r="B162" s="88"/>
      <c r="C162" s="88"/>
      <c r="D162" s="88"/>
      <c r="E162" s="88"/>
      <c r="F162" s="88"/>
      <c r="M162" s="88"/>
      <c r="N162" s="88"/>
      <c r="O162" s="88"/>
    </row>
    <row r="163" spans="2:15" ht="15.75" customHeight="1">
      <c r="B163" s="88"/>
      <c r="C163" s="88"/>
      <c r="D163" s="88"/>
      <c r="E163" s="88"/>
      <c r="F163" s="88"/>
      <c r="M163" s="88"/>
      <c r="N163" s="88"/>
      <c r="O163" s="88"/>
    </row>
    <row r="164" spans="2:15" ht="15.75" customHeight="1">
      <c r="B164" s="88"/>
      <c r="C164" s="88"/>
      <c r="D164" s="88"/>
      <c r="E164" s="88"/>
      <c r="F164" s="88"/>
      <c r="M164" s="88"/>
      <c r="N164" s="88"/>
      <c r="O164" s="88"/>
    </row>
    <row r="165" spans="2:15" ht="15.75" customHeight="1">
      <c r="B165" s="88"/>
      <c r="C165" s="88"/>
      <c r="D165" s="88"/>
      <c r="E165" s="88"/>
      <c r="F165" s="88"/>
      <c r="M165" s="88"/>
      <c r="N165" s="88"/>
      <c r="O165" s="88"/>
    </row>
    <row r="166" spans="2:15" ht="15.75" customHeight="1">
      <c r="B166" s="88"/>
      <c r="C166" s="88"/>
      <c r="D166" s="88"/>
      <c r="E166" s="88"/>
      <c r="F166" s="88"/>
      <c r="M166" s="88"/>
      <c r="N166" s="88"/>
      <c r="O166" s="88"/>
    </row>
    <row r="167" spans="2:15" ht="15.75" customHeight="1">
      <c r="B167" s="88"/>
      <c r="C167" s="88"/>
      <c r="D167" s="88"/>
      <c r="E167" s="88"/>
      <c r="F167" s="88"/>
      <c r="M167" s="88"/>
      <c r="N167" s="88"/>
      <c r="O167" s="88"/>
    </row>
    <row r="168" spans="2:15" ht="15.75" customHeight="1">
      <c r="B168" s="88"/>
      <c r="C168" s="88"/>
      <c r="D168" s="88"/>
      <c r="E168" s="88"/>
      <c r="F168" s="88"/>
      <c r="M168" s="88"/>
      <c r="N168" s="88"/>
      <c r="O168" s="88"/>
    </row>
    <row r="169" spans="2:15" ht="15.75" customHeight="1">
      <c r="B169" s="88"/>
      <c r="C169" s="88"/>
      <c r="D169" s="88"/>
      <c r="E169" s="88"/>
      <c r="F169" s="88"/>
      <c r="M169" s="88"/>
      <c r="N169" s="88"/>
      <c r="O169" s="88"/>
    </row>
    <row r="170" spans="2:15" ht="15.75" customHeight="1">
      <c r="B170" s="88"/>
      <c r="C170" s="88"/>
      <c r="D170" s="88"/>
      <c r="E170" s="88"/>
      <c r="F170" s="88"/>
      <c r="M170" s="88"/>
      <c r="N170" s="88"/>
      <c r="O170" s="88"/>
    </row>
    <row r="171" spans="2:15" ht="15.75" customHeight="1">
      <c r="B171" s="88"/>
      <c r="C171" s="88"/>
      <c r="D171" s="88"/>
      <c r="E171" s="88"/>
      <c r="F171" s="88"/>
      <c r="M171" s="88"/>
      <c r="N171" s="88"/>
      <c r="O171" s="88"/>
    </row>
    <row r="172" spans="2:15" ht="15.75" customHeight="1">
      <c r="B172" s="88"/>
      <c r="C172" s="88"/>
      <c r="D172" s="88"/>
      <c r="E172" s="88"/>
      <c r="F172" s="88"/>
      <c r="M172" s="88"/>
      <c r="N172" s="88"/>
      <c r="O172" s="88"/>
    </row>
    <row r="173" spans="2:15" ht="15.75" customHeight="1">
      <c r="B173" s="88"/>
      <c r="C173" s="88"/>
      <c r="D173" s="88"/>
      <c r="E173" s="88"/>
      <c r="F173" s="88"/>
      <c r="M173" s="88"/>
      <c r="N173" s="88"/>
      <c r="O173" s="88"/>
    </row>
    <row r="174" spans="2:15" ht="15.75" customHeight="1">
      <c r="B174" s="88"/>
      <c r="C174" s="88"/>
      <c r="D174" s="88"/>
      <c r="E174" s="88"/>
      <c r="F174" s="88"/>
      <c r="M174" s="88"/>
      <c r="N174" s="88"/>
      <c r="O174" s="88"/>
    </row>
    <row r="175" spans="2:15" ht="15.75" customHeight="1">
      <c r="B175" s="88"/>
      <c r="C175" s="88"/>
      <c r="D175" s="88"/>
      <c r="E175" s="88"/>
      <c r="F175" s="88"/>
      <c r="M175" s="88"/>
      <c r="N175" s="88"/>
      <c r="O175" s="88"/>
    </row>
    <row r="176" spans="2:15" ht="15.75" customHeight="1">
      <c r="B176" s="88"/>
      <c r="C176" s="88"/>
      <c r="D176" s="88"/>
      <c r="E176" s="88"/>
      <c r="F176" s="88"/>
      <c r="M176" s="88"/>
      <c r="N176" s="88"/>
      <c r="O176" s="88"/>
    </row>
    <row r="177" spans="2:15" ht="15.75" customHeight="1">
      <c r="B177" s="88"/>
      <c r="C177" s="88"/>
      <c r="D177" s="88"/>
      <c r="E177" s="88"/>
      <c r="F177" s="88"/>
      <c r="M177" s="88"/>
      <c r="N177" s="88"/>
      <c r="O177" s="88"/>
    </row>
    <row r="178" spans="2:15" ht="15.75" customHeight="1">
      <c r="B178" s="88"/>
      <c r="C178" s="88"/>
      <c r="D178" s="88"/>
      <c r="E178" s="88"/>
      <c r="F178" s="88"/>
      <c r="M178" s="88"/>
      <c r="N178" s="88"/>
      <c r="O178" s="88"/>
    </row>
    <row r="179" spans="2:15" ht="15.75" customHeight="1">
      <c r="B179" s="88"/>
      <c r="C179" s="88"/>
      <c r="D179" s="88"/>
      <c r="E179" s="88"/>
      <c r="F179" s="88"/>
      <c r="M179" s="88"/>
      <c r="N179" s="88"/>
      <c r="O179" s="88"/>
    </row>
    <row r="180" spans="2:15" ht="15.75" customHeight="1">
      <c r="B180" s="88"/>
      <c r="C180" s="88"/>
      <c r="D180" s="88"/>
      <c r="E180" s="88"/>
      <c r="F180" s="88"/>
      <c r="M180" s="88"/>
      <c r="N180" s="88"/>
      <c r="O180" s="88"/>
    </row>
    <row r="181" spans="2:15" ht="15.75" customHeight="1">
      <c r="B181" s="88"/>
      <c r="C181" s="88"/>
      <c r="D181" s="88"/>
      <c r="E181" s="88"/>
      <c r="F181" s="88"/>
      <c r="M181" s="88"/>
      <c r="N181" s="88"/>
      <c r="O181" s="88"/>
    </row>
    <row r="182" spans="2:15" ht="15.75" customHeight="1">
      <c r="B182" s="88"/>
      <c r="C182" s="88"/>
      <c r="D182" s="88"/>
      <c r="E182" s="88"/>
      <c r="F182" s="88"/>
      <c r="M182" s="88"/>
      <c r="N182" s="88"/>
      <c r="O182" s="88"/>
    </row>
    <row r="183" spans="2:15" ht="15.75" customHeight="1">
      <c r="B183" s="88"/>
      <c r="C183" s="88"/>
      <c r="D183" s="88"/>
      <c r="E183" s="88"/>
      <c r="F183" s="88"/>
      <c r="M183" s="88"/>
      <c r="N183" s="88"/>
      <c r="O183" s="88"/>
    </row>
    <row r="184" spans="2:15" ht="15.75" customHeight="1">
      <c r="B184" s="88"/>
      <c r="C184" s="88"/>
      <c r="D184" s="88"/>
      <c r="E184" s="88"/>
      <c r="F184" s="88"/>
      <c r="M184" s="88"/>
      <c r="N184" s="88"/>
      <c r="O184" s="88"/>
    </row>
    <row r="185" spans="2:15" ht="15.75" customHeight="1">
      <c r="B185" s="88"/>
      <c r="C185" s="88"/>
      <c r="D185" s="88"/>
      <c r="E185" s="88"/>
      <c r="F185" s="88"/>
      <c r="M185" s="88"/>
      <c r="N185" s="88"/>
      <c r="O185" s="88"/>
    </row>
    <row r="186" spans="2:15" ht="15.75" customHeight="1">
      <c r="B186" s="88"/>
      <c r="C186" s="88"/>
      <c r="D186" s="88"/>
      <c r="E186" s="88"/>
      <c r="F186" s="88"/>
      <c r="M186" s="88"/>
      <c r="N186" s="88"/>
      <c r="O186" s="88"/>
    </row>
    <row r="187" spans="2:15" ht="15.75" customHeight="1">
      <c r="B187" s="88"/>
      <c r="C187" s="88"/>
      <c r="D187" s="88"/>
      <c r="E187" s="88"/>
      <c r="F187" s="88"/>
      <c r="M187" s="88"/>
      <c r="N187" s="88"/>
      <c r="O187" s="88"/>
    </row>
    <row r="188" spans="2:15" ht="15.75" customHeight="1">
      <c r="B188" s="88"/>
      <c r="C188" s="88"/>
      <c r="D188" s="88"/>
      <c r="E188" s="88"/>
      <c r="F188" s="88"/>
      <c r="M188" s="88"/>
      <c r="N188" s="88"/>
      <c r="O188" s="88"/>
    </row>
    <row r="189" spans="2:15" ht="15.75" customHeight="1">
      <c r="B189" s="88"/>
      <c r="C189" s="88"/>
      <c r="D189" s="88"/>
      <c r="E189" s="88"/>
      <c r="F189" s="88"/>
      <c r="M189" s="88"/>
      <c r="N189" s="88"/>
      <c r="O189" s="88"/>
    </row>
    <row r="190" spans="2:15" ht="15.75" customHeight="1">
      <c r="B190" s="88"/>
      <c r="C190" s="88"/>
      <c r="D190" s="88"/>
      <c r="E190" s="88"/>
      <c r="F190" s="88"/>
      <c r="M190" s="88"/>
      <c r="N190" s="88"/>
      <c r="O190" s="88"/>
    </row>
    <row r="191" spans="2:15" ht="15.75" customHeight="1">
      <c r="B191" s="88"/>
      <c r="C191" s="88"/>
      <c r="D191" s="88"/>
      <c r="E191" s="88"/>
      <c r="F191" s="88"/>
      <c r="M191" s="88"/>
      <c r="N191" s="88"/>
      <c r="O191" s="88"/>
    </row>
    <row r="192" spans="2:15" ht="15.75" customHeight="1">
      <c r="B192" s="88"/>
      <c r="C192" s="88"/>
      <c r="D192" s="88"/>
      <c r="E192" s="88"/>
      <c r="F192" s="88"/>
      <c r="M192" s="88"/>
      <c r="N192" s="88"/>
      <c r="O192" s="88"/>
    </row>
    <row r="193" spans="2:15" ht="15.75" customHeight="1">
      <c r="B193" s="88"/>
      <c r="C193" s="88"/>
      <c r="D193" s="88"/>
      <c r="E193" s="88"/>
      <c r="F193" s="88"/>
      <c r="M193" s="88"/>
      <c r="N193" s="88"/>
      <c r="O193" s="88"/>
    </row>
    <row r="194" spans="2:15" ht="15.75" customHeight="1">
      <c r="B194" s="88"/>
      <c r="C194" s="88"/>
      <c r="D194" s="88"/>
      <c r="E194" s="88"/>
      <c r="F194" s="88"/>
      <c r="M194" s="88"/>
      <c r="N194" s="88"/>
      <c r="O194" s="88"/>
    </row>
    <row r="195" spans="2:15" ht="15.75" customHeight="1">
      <c r="B195" s="88"/>
      <c r="C195" s="88"/>
      <c r="D195" s="88"/>
      <c r="E195" s="88"/>
      <c r="F195" s="88"/>
      <c r="M195" s="88"/>
      <c r="N195" s="88"/>
      <c r="O195" s="88"/>
    </row>
    <row r="196" spans="2:15" ht="15.75" customHeight="1">
      <c r="B196" s="88"/>
      <c r="C196" s="88"/>
      <c r="D196" s="88"/>
      <c r="E196" s="88"/>
      <c r="F196" s="88"/>
      <c r="M196" s="88"/>
      <c r="N196" s="88"/>
      <c r="O196" s="88"/>
    </row>
    <row r="197" spans="2:15" ht="15.75" customHeight="1">
      <c r="B197" s="88"/>
      <c r="C197" s="88"/>
      <c r="D197" s="88"/>
      <c r="E197" s="88"/>
      <c r="F197" s="88"/>
      <c r="M197" s="88"/>
      <c r="N197" s="88"/>
      <c r="O197" s="88"/>
    </row>
    <row r="198" spans="2:15" ht="15.75" customHeight="1">
      <c r="B198" s="88"/>
      <c r="C198" s="88"/>
      <c r="D198" s="88"/>
      <c r="E198" s="88"/>
      <c r="F198" s="88"/>
      <c r="M198" s="88"/>
      <c r="N198" s="88"/>
      <c r="O198" s="88"/>
    </row>
    <row r="199" spans="2:15" ht="15.75" customHeight="1">
      <c r="B199" s="88"/>
      <c r="C199" s="88"/>
      <c r="D199" s="88"/>
      <c r="E199" s="88"/>
      <c r="F199" s="88"/>
      <c r="M199" s="88"/>
      <c r="N199" s="88"/>
      <c r="O199" s="88"/>
    </row>
    <row r="200" spans="2:15" ht="15.75" customHeight="1">
      <c r="B200" s="88"/>
      <c r="C200" s="88"/>
      <c r="D200" s="88"/>
      <c r="E200" s="88"/>
      <c r="F200" s="88"/>
      <c r="M200" s="88"/>
      <c r="N200" s="88"/>
      <c r="O200" s="88"/>
    </row>
    <row r="201" spans="2:15" ht="15.75" customHeight="1">
      <c r="B201" s="88"/>
      <c r="C201" s="88"/>
      <c r="D201" s="88"/>
      <c r="E201" s="88"/>
      <c r="F201" s="88"/>
      <c r="M201" s="88"/>
      <c r="N201" s="88"/>
      <c r="O201" s="88"/>
    </row>
    <row r="202" spans="2:15" ht="15.75" customHeight="1">
      <c r="B202" s="88"/>
      <c r="C202" s="88"/>
      <c r="D202" s="88"/>
      <c r="E202" s="88"/>
      <c r="F202" s="88"/>
      <c r="M202" s="88"/>
      <c r="N202" s="88"/>
      <c r="O202" s="88"/>
    </row>
    <row r="203" spans="2:15" ht="15.75" customHeight="1">
      <c r="B203" s="88"/>
      <c r="C203" s="88"/>
      <c r="D203" s="88"/>
      <c r="E203" s="88"/>
      <c r="F203" s="88"/>
      <c r="M203" s="88"/>
      <c r="N203" s="88"/>
      <c r="O203" s="88"/>
    </row>
    <row r="204" spans="2:15" ht="15.75" customHeight="1">
      <c r="B204" s="88"/>
      <c r="C204" s="88"/>
      <c r="D204" s="88"/>
      <c r="E204" s="88"/>
      <c r="F204" s="88"/>
      <c r="M204" s="88"/>
      <c r="N204" s="88"/>
      <c r="O204" s="88"/>
    </row>
    <row r="205" spans="2:15" ht="15.75" customHeight="1">
      <c r="B205" s="88"/>
      <c r="C205" s="88"/>
      <c r="D205" s="88"/>
      <c r="E205" s="88"/>
      <c r="F205" s="88"/>
      <c r="M205" s="88"/>
      <c r="N205" s="88"/>
      <c r="O205" s="88"/>
    </row>
    <row r="206" spans="2:15" ht="15.75" customHeight="1">
      <c r="B206" s="88"/>
      <c r="C206" s="88"/>
      <c r="D206" s="88"/>
      <c r="E206" s="88"/>
      <c r="F206" s="88"/>
      <c r="M206" s="88"/>
      <c r="N206" s="88"/>
      <c r="O206" s="88"/>
    </row>
    <row r="207" spans="2:15" ht="15.75" customHeight="1">
      <c r="B207" s="88"/>
      <c r="C207" s="88"/>
      <c r="D207" s="88"/>
      <c r="E207" s="88"/>
      <c r="F207" s="88"/>
      <c r="M207" s="88"/>
      <c r="N207" s="88"/>
      <c r="O207" s="88"/>
    </row>
    <row r="208" spans="2:15" ht="15.75" customHeight="1">
      <c r="B208" s="88"/>
      <c r="C208" s="88"/>
      <c r="D208" s="88"/>
      <c r="E208" s="88"/>
      <c r="F208" s="88"/>
      <c r="M208" s="88"/>
      <c r="N208" s="88"/>
      <c r="O208" s="88"/>
    </row>
    <row r="209" spans="2:15" ht="15.75" customHeight="1">
      <c r="B209" s="88"/>
      <c r="C209" s="88"/>
      <c r="D209" s="88"/>
      <c r="E209" s="88"/>
      <c r="F209" s="88"/>
      <c r="M209" s="88"/>
      <c r="N209" s="88"/>
      <c r="O209" s="88"/>
    </row>
    <row r="210" spans="2:15" ht="15.75" customHeight="1">
      <c r="B210" s="88"/>
      <c r="C210" s="88"/>
      <c r="D210" s="88"/>
      <c r="E210" s="88"/>
      <c r="F210" s="88"/>
      <c r="M210" s="88"/>
      <c r="N210" s="88"/>
      <c r="O210" s="88"/>
    </row>
    <row r="211" spans="2:15" ht="15.75" customHeight="1">
      <c r="B211" s="88"/>
      <c r="C211" s="88"/>
      <c r="D211" s="88"/>
      <c r="E211" s="88"/>
      <c r="F211" s="88"/>
      <c r="M211" s="88"/>
      <c r="N211" s="88"/>
      <c r="O211" s="88"/>
    </row>
    <row r="212" spans="2:15" ht="15.75" customHeight="1">
      <c r="B212" s="88"/>
      <c r="C212" s="88"/>
      <c r="D212" s="88"/>
      <c r="E212" s="88"/>
      <c r="F212" s="88"/>
      <c r="M212" s="88"/>
      <c r="N212" s="88"/>
      <c r="O212" s="88"/>
    </row>
    <row r="213" spans="2:15" ht="15.75" customHeight="1">
      <c r="B213" s="88"/>
      <c r="C213" s="88"/>
      <c r="D213" s="88"/>
      <c r="E213" s="88"/>
      <c r="F213" s="88"/>
      <c r="M213" s="88"/>
      <c r="N213" s="88"/>
      <c r="O213" s="88"/>
    </row>
    <row r="214" spans="2:15" ht="15.75" customHeight="1">
      <c r="B214" s="88"/>
      <c r="C214" s="88"/>
      <c r="D214" s="88"/>
      <c r="E214" s="88"/>
      <c r="F214" s="88"/>
      <c r="M214" s="88"/>
      <c r="N214" s="88"/>
      <c r="O214" s="88"/>
    </row>
    <row r="215" spans="2:15" ht="15.75" customHeight="1">
      <c r="B215" s="88"/>
      <c r="C215" s="88"/>
      <c r="D215" s="88"/>
      <c r="E215" s="88"/>
      <c r="F215" s="88"/>
      <c r="M215" s="88"/>
      <c r="N215" s="88"/>
      <c r="O215" s="88"/>
    </row>
    <row r="216" spans="2:15" ht="15.75" customHeight="1">
      <c r="B216" s="88"/>
      <c r="C216" s="88"/>
      <c r="D216" s="88"/>
      <c r="E216" s="88"/>
      <c r="F216" s="88"/>
      <c r="M216" s="88"/>
      <c r="N216" s="88"/>
      <c r="O216" s="88"/>
    </row>
    <row r="217" spans="2:15" ht="15.75" customHeight="1">
      <c r="B217" s="88"/>
      <c r="C217" s="88"/>
      <c r="D217" s="88"/>
      <c r="E217" s="88"/>
      <c r="F217" s="88"/>
      <c r="M217" s="88"/>
      <c r="N217" s="88"/>
      <c r="O217" s="88"/>
    </row>
    <row r="218" spans="2:15" ht="15.75" customHeight="1">
      <c r="B218" s="88"/>
      <c r="C218" s="88"/>
      <c r="D218" s="88"/>
      <c r="E218" s="88"/>
      <c r="F218" s="88"/>
      <c r="M218" s="88"/>
      <c r="N218" s="88"/>
      <c r="O218" s="88"/>
    </row>
    <row r="219" spans="2:15" ht="15.75" customHeight="1">
      <c r="B219" s="88"/>
      <c r="C219" s="88"/>
      <c r="D219" s="88"/>
      <c r="E219" s="88"/>
      <c r="F219" s="88"/>
      <c r="M219" s="88"/>
      <c r="N219" s="88"/>
      <c r="O219" s="88"/>
    </row>
    <row r="220" spans="2:15" ht="15.75" customHeight="1">
      <c r="B220" s="88"/>
      <c r="C220" s="88"/>
      <c r="D220" s="88"/>
      <c r="E220" s="88"/>
      <c r="F220" s="88"/>
      <c r="M220" s="88"/>
      <c r="N220" s="88"/>
      <c r="O220" s="88"/>
    </row>
    <row r="221" spans="2:15" ht="15.75" customHeight="1">
      <c r="B221" s="88"/>
      <c r="C221" s="88"/>
      <c r="D221" s="88"/>
      <c r="E221" s="88"/>
      <c r="F221" s="88"/>
      <c r="M221" s="88"/>
      <c r="N221" s="88"/>
      <c r="O221" s="88"/>
    </row>
    <row r="222" spans="2:15" ht="15.75" customHeight="1">
      <c r="B222" s="88"/>
      <c r="C222" s="88"/>
      <c r="D222" s="88"/>
      <c r="E222" s="88"/>
      <c r="F222" s="88"/>
      <c r="M222" s="88"/>
      <c r="N222" s="88"/>
      <c r="O222" s="88"/>
    </row>
    <row r="223" spans="2:15" ht="15.75" customHeight="1">
      <c r="B223" s="88"/>
      <c r="C223" s="88"/>
      <c r="D223" s="88"/>
      <c r="E223" s="88"/>
      <c r="F223" s="88"/>
      <c r="M223" s="88"/>
      <c r="N223" s="88"/>
      <c r="O223" s="88"/>
    </row>
    <row r="224" spans="2:15" ht="15.75" customHeight="1">
      <c r="B224" s="88"/>
      <c r="C224" s="88"/>
      <c r="D224" s="88"/>
      <c r="E224" s="88"/>
      <c r="F224" s="88"/>
      <c r="M224" s="88"/>
      <c r="N224" s="88"/>
      <c r="O224" s="88"/>
    </row>
    <row r="225" spans="2:15" ht="15.75" customHeight="1">
      <c r="B225" s="88"/>
      <c r="C225" s="88"/>
      <c r="D225" s="88"/>
      <c r="E225" s="88"/>
      <c r="F225" s="88"/>
      <c r="M225" s="88"/>
      <c r="N225" s="88"/>
      <c r="O225" s="88"/>
    </row>
    <row r="226" spans="2:15" ht="15.75" customHeight="1">
      <c r="B226" s="88"/>
      <c r="C226" s="88"/>
      <c r="D226" s="88"/>
      <c r="E226" s="88"/>
      <c r="F226" s="88"/>
      <c r="M226" s="88"/>
      <c r="N226" s="88"/>
      <c r="O226" s="88"/>
    </row>
    <row r="227" spans="2:15" ht="15.75" customHeight="1">
      <c r="B227" s="88"/>
      <c r="C227" s="88"/>
      <c r="D227" s="88"/>
      <c r="E227" s="88"/>
      <c r="F227" s="88"/>
      <c r="M227" s="88"/>
      <c r="N227" s="88"/>
      <c r="O227" s="88"/>
    </row>
    <row r="228" spans="2:15" ht="15.75" customHeight="1">
      <c r="B228" s="88"/>
      <c r="C228" s="88"/>
      <c r="D228" s="88"/>
      <c r="E228" s="88"/>
      <c r="F228" s="88"/>
      <c r="M228" s="88"/>
      <c r="N228" s="88"/>
      <c r="O228" s="88"/>
    </row>
    <row r="229" spans="2:15" ht="15.75" customHeight="1">
      <c r="B229" s="88"/>
      <c r="C229" s="88"/>
      <c r="D229" s="88"/>
      <c r="E229" s="88"/>
      <c r="F229" s="88"/>
      <c r="M229" s="88"/>
      <c r="N229" s="88"/>
      <c r="O229" s="88"/>
    </row>
    <row r="230" spans="2:15" ht="15.75" customHeight="1">
      <c r="B230" s="88"/>
      <c r="C230" s="88"/>
      <c r="D230" s="88"/>
      <c r="E230" s="88"/>
      <c r="F230" s="88"/>
      <c r="M230" s="88"/>
      <c r="N230" s="88"/>
      <c r="O230" s="88"/>
    </row>
    <row r="231" spans="2:15" ht="15.75" customHeight="1"/>
    <row r="232" spans="2:15" ht="15.75" customHeight="1"/>
    <row r="233" spans="2:15" ht="15.75" customHeight="1"/>
    <row r="234" spans="2:15" ht="15.75" customHeight="1"/>
    <row r="235" spans="2:15" ht="15.75" customHeight="1"/>
    <row r="236" spans="2:15" ht="15.75" customHeight="1"/>
    <row r="237" spans="2:15" ht="15.75" customHeight="1"/>
    <row r="238" spans="2:15" ht="15.75" customHeight="1"/>
    <row r="239" spans="2:15" ht="15.75" customHeight="1"/>
    <row r="240" spans="2:1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phoneticPr fontId="91"/>
  <conditionalFormatting sqref="J4:J25 J28:J46">
    <cfRule type="cellIs" dxfId="3" priority="1" operator="greaterThan">
      <formula>0</formula>
    </cfRule>
  </conditionalFormatting>
  <conditionalFormatting sqref="I4:I25 I28:I46">
    <cfRule type="cellIs" dxfId="2" priority="2" operator="greaterThan">
      <formula>0</formula>
    </cfRule>
  </conditionalFormatting>
  <conditionalFormatting sqref="H4:H25 I25 H28:H46">
    <cfRule type="cellIs" dxfId="1" priority="3" operator="greaterThan">
      <formula>0</formula>
    </cfRule>
  </conditionalFormatting>
  <conditionalFormatting sqref="G28:G47">
    <cfRule type="cellIs" dxfId="0" priority="4" operator="greaterThan">
      <formula>0</formula>
    </cfRule>
  </conditionalFormatting>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outlinePr summaryBelow="0" summaryRight="0"/>
  </sheetPr>
  <dimension ref="A1:H995"/>
  <sheetViews>
    <sheetView workbookViewId="0"/>
  </sheetViews>
  <sheetFormatPr defaultColWidth="14.46484375" defaultRowHeight="15" customHeight="1"/>
  <cols>
    <col min="1" max="1" width="6" customWidth="1"/>
    <col min="2" max="2" width="61.46484375" customWidth="1"/>
    <col min="3" max="3" width="86.46484375" customWidth="1"/>
    <col min="4" max="4" width="38.796875" customWidth="1"/>
    <col min="5" max="6" width="12.46484375" customWidth="1"/>
    <col min="7" max="7" width="12.1328125" customWidth="1"/>
    <col min="8" max="8" width="17.46484375" customWidth="1"/>
  </cols>
  <sheetData>
    <row r="1" spans="1:8" ht="15.75" customHeight="1">
      <c r="A1" s="131" t="s">
        <v>856</v>
      </c>
      <c r="B1" s="132" t="s">
        <v>857</v>
      </c>
      <c r="C1" s="133" t="s">
        <v>858</v>
      </c>
      <c r="D1" s="134" t="s">
        <v>843</v>
      </c>
      <c r="E1" s="135" t="s">
        <v>859</v>
      </c>
      <c r="F1" s="133" t="s">
        <v>860</v>
      </c>
      <c r="G1" s="135" t="s">
        <v>859</v>
      </c>
      <c r="H1" s="134" t="s">
        <v>861</v>
      </c>
    </row>
    <row r="2" spans="1:8" ht="32.25" customHeight="1">
      <c r="A2" s="136">
        <v>1</v>
      </c>
      <c r="B2" s="137" t="s">
        <v>862</v>
      </c>
      <c r="C2" s="138" t="s">
        <v>863</v>
      </c>
      <c r="D2" s="113"/>
      <c r="E2" s="139" t="s">
        <v>864</v>
      </c>
      <c r="F2" s="140" t="s">
        <v>865</v>
      </c>
      <c r="G2" s="113"/>
      <c r="H2" s="113"/>
    </row>
    <row r="3" spans="1:8" ht="75" customHeight="1">
      <c r="A3" s="136">
        <v>2</v>
      </c>
      <c r="B3" s="137" t="s">
        <v>866</v>
      </c>
      <c r="C3" s="138" t="s">
        <v>867</v>
      </c>
      <c r="D3" s="113"/>
      <c r="E3" s="139" t="s">
        <v>864</v>
      </c>
      <c r="F3" s="140" t="s">
        <v>865</v>
      </c>
      <c r="G3" s="113"/>
      <c r="H3" s="113"/>
    </row>
    <row r="4" spans="1:8" ht="15.75" customHeight="1">
      <c r="A4" s="136">
        <v>3</v>
      </c>
      <c r="B4" s="138" t="s">
        <v>868</v>
      </c>
      <c r="C4" s="138" t="s">
        <v>869</v>
      </c>
      <c r="D4" s="141" t="s">
        <v>870</v>
      </c>
      <c r="E4" s="142" t="s">
        <v>871</v>
      </c>
      <c r="F4" s="143" t="s">
        <v>872</v>
      </c>
      <c r="G4" s="113"/>
      <c r="H4" s="113"/>
    </row>
    <row r="5" spans="1:8" ht="157.5" customHeight="1">
      <c r="A5" s="136">
        <v>4</v>
      </c>
      <c r="B5" s="137" t="s">
        <v>873</v>
      </c>
      <c r="C5" s="138" t="s">
        <v>874</v>
      </c>
      <c r="D5" s="138" t="s">
        <v>875</v>
      </c>
      <c r="E5" s="142" t="s">
        <v>94</v>
      </c>
      <c r="F5" s="140" t="s">
        <v>865</v>
      </c>
      <c r="G5" s="113"/>
      <c r="H5" s="113"/>
    </row>
    <row r="6" spans="1:8" ht="63.75">
      <c r="A6" s="136">
        <v>5</v>
      </c>
      <c r="B6" s="138" t="s">
        <v>876</v>
      </c>
      <c r="C6" s="141" t="s">
        <v>877</v>
      </c>
      <c r="D6" s="141" t="s">
        <v>878</v>
      </c>
      <c r="E6" s="142" t="s">
        <v>54</v>
      </c>
      <c r="F6" s="143" t="s">
        <v>879</v>
      </c>
      <c r="G6" s="142"/>
      <c r="H6" s="113"/>
    </row>
    <row r="7" spans="1:8" ht="153">
      <c r="A7" s="136">
        <v>6</v>
      </c>
      <c r="B7" s="138" t="s">
        <v>880</v>
      </c>
      <c r="C7" s="141"/>
      <c r="D7" s="141" t="s">
        <v>881</v>
      </c>
      <c r="E7" s="142" t="s">
        <v>871</v>
      </c>
      <c r="F7" s="143" t="s">
        <v>872</v>
      </c>
      <c r="G7" s="113"/>
      <c r="H7" s="113"/>
    </row>
    <row r="8" spans="1:8" ht="41.25" customHeight="1">
      <c r="A8" s="136">
        <v>7</v>
      </c>
      <c r="B8" s="138" t="s">
        <v>882</v>
      </c>
      <c r="C8" s="113"/>
      <c r="D8" s="113"/>
      <c r="E8" s="142" t="s">
        <v>94</v>
      </c>
      <c r="F8" s="143" t="s">
        <v>872</v>
      </c>
      <c r="G8" s="113"/>
      <c r="H8" s="113"/>
    </row>
    <row r="9" spans="1:8" ht="35.25" customHeight="1">
      <c r="A9" s="136">
        <v>8</v>
      </c>
      <c r="B9" s="138" t="s">
        <v>883</v>
      </c>
      <c r="C9" s="113"/>
      <c r="D9" s="113"/>
      <c r="E9" s="142" t="s">
        <v>94</v>
      </c>
      <c r="F9" s="143" t="s">
        <v>872</v>
      </c>
      <c r="G9" s="113"/>
      <c r="H9" s="113"/>
    </row>
    <row r="10" spans="1:8" ht="39.75" customHeight="1">
      <c r="A10" s="136">
        <v>9</v>
      </c>
      <c r="B10" s="138" t="s">
        <v>884</v>
      </c>
      <c r="C10" s="113"/>
      <c r="D10" s="138" t="s">
        <v>885</v>
      </c>
      <c r="E10" s="142" t="s">
        <v>94</v>
      </c>
      <c r="F10" s="140" t="s">
        <v>865</v>
      </c>
      <c r="G10" s="113"/>
      <c r="H10" s="113"/>
    </row>
    <row r="11" spans="1:8" ht="15.75" customHeight="1">
      <c r="A11" s="144"/>
      <c r="B11" s="144"/>
      <c r="E11" s="145"/>
    </row>
    <row r="12" spans="1:8" ht="15.75" customHeight="1">
      <c r="A12" s="144"/>
      <c r="B12" s="144"/>
      <c r="E12" s="145"/>
    </row>
    <row r="13" spans="1:8" ht="15.75" customHeight="1">
      <c r="A13" s="144"/>
      <c r="B13" s="144"/>
      <c r="E13" s="145"/>
    </row>
    <row r="14" spans="1:8" ht="15.75" customHeight="1">
      <c r="A14" s="144"/>
      <c r="B14" s="144"/>
      <c r="E14" s="145"/>
    </row>
    <row r="15" spans="1:8" ht="15.75" customHeight="1">
      <c r="A15" s="144"/>
      <c r="B15" s="144"/>
      <c r="E15" s="145"/>
    </row>
    <row r="16" spans="1:8" ht="15.75" customHeight="1">
      <c r="A16" s="144"/>
      <c r="B16" s="144"/>
      <c r="E16" s="145"/>
    </row>
    <row r="17" spans="1:5" ht="15.75" customHeight="1">
      <c r="A17" s="144"/>
      <c r="B17" s="144"/>
      <c r="E17" s="145"/>
    </row>
    <row r="18" spans="1:5" ht="15.75" customHeight="1">
      <c r="A18" s="144"/>
      <c r="B18" s="144"/>
      <c r="E18" s="145"/>
    </row>
    <row r="19" spans="1:5" ht="15.75" customHeight="1">
      <c r="A19" s="144"/>
      <c r="B19" s="144"/>
      <c r="E19" s="145"/>
    </row>
    <row r="20" spans="1:5" ht="15.75" customHeight="1">
      <c r="A20" s="144"/>
      <c r="B20" s="144"/>
      <c r="E20" s="145"/>
    </row>
    <row r="21" spans="1:5" ht="15.75" customHeight="1">
      <c r="A21" s="144"/>
      <c r="B21" s="144"/>
      <c r="E21" s="145"/>
    </row>
    <row r="22" spans="1:5" ht="15.75" customHeight="1">
      <c r="A22" s="144"/>
      <c r="B22" s="144"/>
      <c r="E22" s="145"/>
    </row>
    <row r="23" spans="1:5" ht="15.75" customHeight="1">
      <c r="A23" s="144"/>
      <c r="B23" s="144"/>
      <c r="E23" s="145"/>
    </row>
    <row r="24" spans="1:5" ht="15.75" customHeight="1">
      <c r="A24" s="144"/>
      <c r="B24" s="144"/>
      <c r="E24" s="145"/>
    </row>
    <row r="25" spans="1:5" ht="15.75" customHeight="1">
      <c r="A25" s="144"/>
      <c r="B25" s="144"/>
      <c r="E25" s="145"/>
    </row>
    <row r="26" spans="1:5" ht="15.75" customHeight="1">
      <c r="A26" s="144"/>
      <c r="B26" s="144"/>
      <c r="E26" s="145"/>
    </row>
    <row r="27" spans="1:5" ht="15.75" customHeight="1">
      <c r="A27" s="144"/>
      <c r="B27" s="144"/>
      <c r="E27" s="145"/>
    </row>
    <row r="28" spans="1:5" ht="15.75" customHeight="1">
      <c r="A28" s="144"/>
      <c r="B28" s="144"/>
      <c r="E28" s="145"/>
    </row>
    <row r="29" spans="1:5" ht="15.75" customHeight="1">
      <c r="A29" s="144"/>
      <c r="B29" s="144"/>
      <c r="E29" s="145"/>
    </row>
    <row r="30" spans="1:5" ht="15.75" customHeight="1">
      <c r="A30" s="144"/>
      <c r="B30" s="144"/>
      <c r="E30" s="145"/>
    </row>
    <row r="31" spans="1:5" ht="15.75" customHeight="1">
      <c r="A31" s="144"/>
      <c r="B31" s="144"/>
      <c r="E31" s="145"/>
    </row>
    <row r="32" spans="1:5" ht="15.75" customHeight="1">
      <c r="A32" s="144"/>
      <c r="B32" s="144"/>
      <c r="E32" s="145"/>
    </row>
    <row r="33" spans="1:5" ht="15.75" customHeight="1">
      <c r="A33" s="144"/>
      <c r="B33" s="144"/>
      <c r="E33" s="145"/>
    </row>
    <row r="34" spans="1:5" ht="15.75" customHeight="1">
      <c r="A34" s="144"/>
      <c r="B34" s="144"/>
      <c r="E34" s="145"/>
    </row>
    <row r="35" spans="1:5" ht="15.75" customHeight="1">
      <c r="A35" s="144"/>
      <c r="B35" s="144"/>
      <c r="E35" s="145"/>
    </row>
    <row r="36" spans="1:5" ht="15.75" customHeight="1">
      <c r="A36" s="144"/>
      <c r="B36" s="144"/>
      <c r="E36" s="145"/>
    </row>
    <row r="37" spans="1:5" ht="15.75" customHeight="1">
      <c r="A37" s="144"/>
      <c r="B37" s="144"/>
      <c r="E37" s="145"/>
    </row>
    <row r="38" spans="1:5" ht="15.75" customHeight="1">
      <c r="A38" s="144"/>
      <c r="B38" s="144"/>
      <c r="E38" s="145"/>
    </row>
    <row r="39" spans="1:5" ht="15.75" customHeight="1">
      <c r="A39" s="144"/>
      <c r="B39" s="144"/>
      <c r="E39" s="145"/>
    </row>
    <row r="40" spans="1:5" ht="15.75" customHeight="1">
      <c r="A40" s="144"/>
      <c r="B40" s="144"/>
      <c r="E40" s="145"/>
    </row>
    <row r="41" spans="1:5" ht="15.75" customHeight="1">
      <c r="A41" s="144"/>
      <c r="B41" s="144"/>
      <c r="E41" s="145"/>
    </row>
    <row r="42" spans="1:5" ht="15.75" customHeight="1">
      <c r="A42" s="144"/>
      <c r="B42" s="144"/>
      <c r="E42" s="145"/>
    </row>
    <row r="43" spans="1:5" ht="15.75" customHeight="1">
      <c r="A43" s="144"/>
      <c r="B43" s="144"/>
      <c r="E43" s="145"/>
    </row>
    <row r="44" spans="1:5" ht="15.75" customHeight="1">
      <c r="A44" s="144"/>
      <c r="B44" s="144"/>
      <c r="E44" s="145"/>
    </row>
    <row r="45" spans="1:5" ht="15.75" customHeight="1">
      <c r="A45" s="144"/>
      <c r="B45" s="144"/>
      <c r="E45" s="145"/>
    </row>
    <row r="46" spans="1:5" ht="15.75" customHeight="1">
      <c r="A46" s="144"/>
      <c r="B46" s="144"/>
      <c r="E46" s="145"/>
    </row>
    <row r="47" spans="1:5" ht="15.75" customHeight="1">
      <c r="A47" s="144"/>
      <c r="B47" s="144"/>
      <c r="E47" s="145"/>
    </row>
    <row r="48" spans="1:5" ht="15.75" customHeight="1">
      <c r="A48" s="144"/>
      <c r="B48" s="144"/>
      <c r="E48" s="145"/>
    </row>
    <row r="49" spans="1:5" ht="15.75" customHeight="1">
      <c r="A49" s="144"/>
      <c r="B49" s="144"/>
      <c r="E49" s="145"/>
    </row>
    <row r="50" spans="1:5" ht="15.75" customHeight="1">
      <c r="A50" s="144"/>
      <c r="B50" s="144"/>
      <c r="E50" s="145"/>
    </row>
    <row r="51" spans="1:5" ht="15.75" customHeight="1">
      <c r="A51" s="144"/>
      <c r="B51" s="144"/>
      <c r="E51" s="145"/>
    </row>
    <row r="52" spans="1:5" ht="15.75" customHeight="1">
      <c r="A52" s="144"/>
      <c r="B52" s="144"/>
      <c r="E52" s="145"/>
    </row>
    <row r="53" spans="1:5" ht="15.75" customHeight="1">
      <c r="A53" s="144"/>
      <c r="B53" s="144"/>
      <c r="E53" s="145"/>
    </row>
    <row r="54" spans="1:5" ht="15.75" customHeight="1">
      <c r="A54" s="144"/>
      <c r="B54" s="144"/>
      <c r="E54" s="145"/>
    </row>
    <row r="55" spans="1:5" ht="15.75" customHeight="1">
      <c r="A55" s="144"/>
      <c r="B55" s="144"/>
      <c r="E55" s="145"/>
    </row>
    <row r="56" spans="1:5" ht="15.75" customHeight="1">
      <c r="A56" s="144"/>
      <c r="B56" s="144"/>
      <c r="E56" s="145"/>
    </row>
    <row r="57" spans="1:5" ht="15.75" customHeight="1">
      <c r="A57" s="144"/>
      <c r="B57" s="144"/>
      <c r="E57" s="145"/>
    </row>
    <row r="58" spans="1:5" ht="15.75" customHeight="1">
      <c r="A58" s="144"/>
      <c r="B58" s="144"/>
      <c r="E58" s="145"/>
    </row>
    <row r="59" spans="1:5" ht="15.75" customHeight="1">
      <c r="A59" s="144"/>
      <c r="B59" s="144"/>
      <c r="E59" s="145"/>
    </row>
    <row r="60" spans="1:5" ht="15.75" customHeight="1">
      <c r="A60" s="144"/>
      <c r="B60" s="144"/>
      <c r="E60" s="145"/>
    </row>
    <row r="61" spans="1:5" ht="15.75" customHeight="1">
      <c r="A61" s="144"/>
      <c r="B61" s="144"/>
      <c r="E61" s="145"/>
    </row>
    <row r="62" spans="1:5" ht="15.75" customHeight="1">
      <c r="A62" s="144"/>
      <c r="B62" s="144"/>
      <c r="E62" s="145"/>
    </row>
    <row r="63" spans="1:5" ht="15.75" customHeight="1">
      <c r="A63" s="144"/>
      <c r="B63" s="144"/>
      <c r="E63" s="145"/>
    </row>
    <row r="64" spans="1:5" ht="15.75" customHeight="1">
      <c r="A64" s="144"/>
      <c r="B64" s="144"/>
      <c r="E64" s="145"/>
    </row>
    <row r="65" spans="1:5" ht="15.75" customHeight="1">
      <c r="A65" s="144"/>
      <c r="B65" s="144"/>
      <c r="E65" s="145"/>
    </row>
    <row r="66" spans="1:5" ht="15.75" customHeight="1">
      <c r="A66" s="144"/>
      <c r="B66" s="144"/>
      <c r="E66" s="145"/>
    </row>
    <row r="67" spans="1:5" ht="15.75" customHeight="1">
      <c r="A67" s="144"/>
      <c r="B67" s="144"/>
      <c r="E67" s="145"/>
    </row>
    <row r="68" spans="1:5" ht="15.75" customHeight="1">
      <c r="A68" s="144"/>
      <c r="B68" s="144"/>
      <c r="E68" s="145"/>
    </row>
    <row r="69" spans="1:5" ht="15.75" customHeight="1">
      <c r="A69" s="144"/>
      <c r="B69" s="144"/>
      <c r="E69" s="145"/>
    </row>
    <row r="70" spans="1:5" ht="15.75" customHeight="1">
      <c r="A70" s="144"/>
      <c r="B70" s="144"/>
      <c r="E70" s="145"/>
    </row>
    <row r="71" spans="1:5" ht="15.75" customHeight="1">
      <c r="A71" s="144"/>
      <c r="B71" s="144"/>
      <c r="E71" s="145"/>
    </row>
    <row r="72" spans="1:5" ht="15.75" customHeight="1">
      <c r="A72" s="144"/>
      <c r="B72" s="144"/>
      <c r="E72" s="145"/>
    </row>
    <row r="73" spans="1:5" ht="15.75" customHeight="1">
      <c r="A73" s="144"/>
      <c r="B73" s="144"/>
      <c r="E73" s="145"/>
    </row>
    <row r="74" spans="1:5" ht="15.75" customHeight="1">
      <c r="A74" s="144"/>
      <c r="B74" s="144"/>
      <c r="E74" s="145"/>
    </row>
    <row r="75" spans="1:5" ht="15.75" customHeight="1">
      <c r="A75" s="144"/>
      <c r="B75" s="144"/>
      <c r="E75" s="145"/>
    </row>
    <row r="76" spans="1:5" ht="15.75" customHeight="1">
      <c r="A76" s="144"/>
      <c r="B76" s="144"/>
      <c r="E76" s="145"/>
    </row>
    <row r="77" spans="1:5" ht="15.75" customHeight="1">
      <c r="A77" s="144"/>
      <c r="B77" s="144"/>
      <c r="E77" s="145"/>
    </row>
    <row r="78" spans="1:5" ht="15.75" customHeight="1">
      <c r="A78" s="144"/>
      <c r="B78" s="144"/>
      <c r="E78" s="145"/>
    </row>
    <row r="79" spans="1:5" ht="15.75" customHeight="1">
      <c r="A79" s="144"/>
      <c r="B79" s="144"/>
      <c r="E79" s="145"/>
    </row>
    <row r="80" spans="1:5" ht="15.75" customHeight="1">
      <c r="A80" s="144"/>
      <c r="B80" s="144"/>
      <c r="E80" s="145"/>
    </row>
    <row r="81" spans="1:5" ht="15.75" customHeight="1">
      <c r="A81" s="144"/>
      <c r="B81" s="144"/>
      <c r="E81" s="145"/>
    </row>
    <row r="82" spans="1:5" ht="15.75" customHeight="1">
      <c r="A82" s="144"/>
      <c r="B82" s="144"/>
      <c r="E82" s="145"/>
    </row>
    <row r="83" spans="1:5" ht="15.75" customHeight="1">
      <c r="A83" s="144"/>
      <c r="B83" s="144"/>
      <c r="E83" s="145"/>
    </row>
    <row r="84" spans="1:5" ht="15.75" customHeight="1">
      <c r="A84" s="144"/>
      <c r="B84" s="144"/>
      <c r="E84" s="145"/>
    </row>
    <row r="85" spans="1:5" ht="15.75" customHeight="1">
      <c r="A85" s="144"/>
      <c r="B85" s="144"/>
      <c r="E85" s="145"/>
    </row>
    <row r="86" spans="1:5" ht="15.75" customHeight="1">
      <c r="A86" s="144"/>
      <c r="B86" s="144"/>
      <c r="E86" s="145"/>
    </row>
    <row r="87" spans="1:5" ht="15.75" customHeight="1">
      <c r="A87" s="144"/>
      <c r="B87" s="144"/>
      <c r="E87" s="145"/>
    </row>
    <row r="88" spans="1:5" ht="15.75" customHeight="1">
      <c r="A88" s="144"/>
      <c r="B88" s="144"/>
      <c r="E88" s="145"/>
    </row>
    <row r="89" spans="1:5" ht="15.75" customHeight="1">
      <c r="A89" s="144"/>
      <c r="B89" s="144"/>
      <c r="E89" s="145"/>
    </row>
    <row r="90" spans="1:5" ht="15.75" customHeight="1">
      <c r="A90" s="144"/>
      <c r="B90" s="144"/>
      <c r="E90" s="145"/>
    </row>
    <row r="91" spans="1:5" ht="15.75" customHeight="1">
      <c r="A91" s="144"/>
      <c r="B91" s="144"/>
      <c r="E91" s="145"/>
    </row>
    <row r="92" spans="1:5" ht="15.75" customHeight="1">
      <c r="A92" s="144"/>
      <c r="B92" s="144"/>
      <c r="E92" s="145"/>
    </row>
    <row r="93" spans="1:5" ht="15.75" customHeight="1">
      <c r="A93" s="144"/>
      <c r="B93" s="144"/>
      <c r="E93" s="145"/>
    </row>
    <row r="94" spans="1:5" ht="15.75" customHeight="1">
      <c r="A94" s="144"/>
      <c r="B94" s="144"/>
      <c r="E94" s="145"/>
    </row>
    <row r="95" spans="1:5" ht="15.75" customHeight="1">
      <c r="A95" s="144"/>
      <c r="B95" s="144"/>
      <c r="E95" s="145"/>
    </row>
    <row r="96" spans="1:5" ht="15.75" customHeight="1">
      <c r="A96" s="144"/>
      <c r="B96" s="144"/>
      <c r="E96" s="145"/>
    </row>
    <row r="97" spans="1:5" ht="15.75" customHeight="1">
      <c r="A97" s="144"/>
      <c r="B97" s="144"/>
      <c r="E97" s="145"/>
    </row>
    <row r="98" spans="1:5" ht="15.75" customHeight="1">
      <c r="A98" s="144"/>
      <c r="B98" s="144"/>
      <c r="E98" s="145"/>
    </row>
    <row r="99" spans="1:5" ht="15.75" customHeight="1">
      <c r="A99" s="144"/>
      <c r="B99" s="144"/>
      <c r="E99" s="145"/>
    </row>
    <row r="100" spans="1:5" ht="15.75" customHeight="1">
      <c r="A100" s="144"/>
      <c r="B100" s="144"/>
      <c r="E100" s="145"/>
    </row>
    <row r="101" spans="1:5" ht="15.75" customHeight="1">
      <c r="A101" s="144"/>
      <c r="B101" s="144"/>
      <c r="E101" s="145"/>
    </row>
    <row r="102" spans="1:5" ht="15.75" customHeight="1">
      <c r="A102" s="144"/>
      <c r="B102" s="144"/>
      <c r="E102" s="145"/>
    </row>
    <row r="103" spans="1:5" ht="15.75" customHeight="1">
      <c r="A103" s="144"/>
      <c r="B103" s="144"/>
      <c r="E103" s="145"/>
    </row>
    <row r="104" spans="1:5" ht="15.75" customHeight="1">
      <c r="A104" s="144"/>
      <c r="B104" s="144"/>
      <c r="E104" s="145"/>
    </row>
    <row r="105" spans="1:5" ht="15.75" customHeight="1">
      <c r="A105" s="144"/>
      <c r="B105" s="144"/>
      <c r="E105" s="145"/>
    </row>
    <row r="106" spans="1:5" ht="15.75" customHeight="1">
      <c r="A106" s="144"/>
      <c r="B106" s="144"/>
      <c r="E106" s="145"/>
    </row>
    <row r="107" spans="1:5" ht="15.75" customHeight="1">
      <c r="A107" s="144"/>
      <c r="B107" s="144"/>
      <c r="E107" s="145"/>
    </row>
    <row r="108" spans="1:5" ht="15.75" customHeight="1">
      <c r="A108" s="144"/>
      <c r="B108" s="144"/>
      <c r="E108" s="145"/>
    </row>
    <row r="109" spans="1:5" ht="15.75" customHeight="1">
      <c r="A109" s="144"/>
      <c r="B109" s="144"/>
      <c r="E109" s="145"/>
    </row>
    <row r="110" spans="1:5" ht="15.75" customHeight="1">
      <c r="A110" s="144"/>
      <c r="B110" s="144"/>
      <c r="E110" s="145"/>
    </row>
    <row r="111" spans="1:5" ht="15.75" customHeight="1">
      <c r="A111" s="144"/>
      <c r="B111" s="144"/>
      <c r="E111" s="145"/>
    </row>
    <row r="112" spans="1:5" ht="15.75" customHeight="1">
      <c r="A112" s="144"/>
      <c r="B112" s="144"/>
      <c r="E112" s="145"/>
    </row>
    <row r="113" spans="1:5" ht="15.75" customHeight="1">
      <c r="A113" s="144"/>
      <c r="B113" s="144"/>
      <c r="E113" s="145"/>
    </row>
    <row r="114" spans="1:5" ht="15.75" customHeight="1">
      <c r="A114" s="144"/>
      <c r="B114" s="144"/>
      <c r="E114" s="145"/>
    </row>
    <row r="115" spans="1:5" ht="15.75" customHeight="1">
      <c r="A115" s="144"/>
      <c r="B115" s="144"/>
      <c r="E115" s="145"/>
    </row>
    <row r="116" spans="1:5" ht="15.75" customHeight="1">
      <c r="A116" s="144"/>
      <c r="B116" s="144"/>
      <c r="E116" s="145"/>
    </row>
    <row r="117" spans="1:5" ht="15.75" customHeight="1">
      <c r="A117" s="144"/>
      <c r="B117" s="144"/>
      <c r="E117" s="145"/>
    </row>
    <row r="118" spans="1:5" ht="15.75" customHeight="1">
      <c r="A118" s="144"/>
      <c r="B118" s="144"/>
      <c r="E118" s="145"/>
    </row>
    <row r="119" spans="1:5" ht="15.75" customHeight="1">
      <c r="A119" s="144"/>
      <c r="B119" s="144"/>
      <c r="E119" s="145"/>
    </row>
    <row r="120" spans="1:5" ht="15.75" customHeight="1">
      <c r="A120" s="144"/>
      <c r="B120" s="144"/>
      <c r="E120" s="145"/>
    </row>
    <row r="121" spans="1:5" ht="15.75" customHeight="1">
      <c r="A121" s="144"/>
      <c r="B121" s="144"/>
      <c r="E121" s="145"/>
    </row>
    <row r="122" spans="1:5" ht="15.75" customHeight="1">
      <c r="A122" s="144"/>
      <c r="B122" s="144"/>
      <c r="E122" s="145"/>
    </row>
    <row r="123" spans="1:5" ht="15.75" customHeight="1">
      <c r="A123" s="144"/>
      <c r="B123" s="144"/>
      <c r="E123" s="145"/>
    </row>
    <row r="124" spans="1:5" ht="15.75" customHeight="1">
      <c r="A124" s="144"/>
      <c r="B124" s="144"/>
      <c r="E124" s="145"/>
    </row>
    <row r="125" spans="1:5" ht="15.75" customHeight="1">
      <c r="A125" s="144"/>
      <c r="B125" s="144"/>
      <c r="E125" s="145"/>
    </row>
    <row r="126" spans="1:5" ht="15.75" customHeight="1">
      <c r="A126" s="144"/>
      <c r="B126" s="144"/>
      <c r="E126" s="145"/>
    </row>
    <row r="127" spans="1:5" ht="15.75" customHeight="1">
      <c r="A127" s="144"/>
      <c r="B127" s="144"/>
      <c r="E127" s="145"/>
    </row>
    <row r="128" spans="1:5" ht="15.75" customHeight="1">
      <c r="A128" s="144"/>
      <c r="B128" s="144"/>
      <c r="E128" s="145"/>
    </row>
    <row r="129" spans="1:5" ht="15.75" customHeight="1">
      <c r="A129" s="144"/>
      <c r="B129" s="144"/>
      <c r="E129" s="145"/>
    </row>
    <row r="130" spans="1:5" ht="15.75" customHeight="1">
      <c r="A130" s="144"/>
      <c r="B130" s="144"/>
      <c r="E130" s="145"/>
    </row>
    <row r="131" spans="1:5" ht="15.75" customHeight="1">
      <c r="A131" s="144"/>
      <c r="B131" s="144"/>
      <c r="E131" s="145"/>
    </row>
    <row r="132" spans="1:5" ht="15.75" customHeight="1">
      <c r="A132" s="144"/>
      <c r="B132" s="144"/>
      <c r="E132" s="145"/>
    </row>
    <row r="133" spans="1:5" ht="15.75" customHeight="1">
      <c r="A133" s="144"/>
      <c r="B133" s="144"/>
      <c r="E133" s="145"/>
    </row>
    <row r="134" spans="1:5" ht="15.75" customHeight="1">
      <c r="A134" s="144"/>
      <c r="B134" s="144"/>
      <c r="E134" s="145"/>
    </row>
    <row r="135" spans="1:5" ht="15.75" customHeight="1">
      <c r="A135" s="144"/>
      <c r="B135" s="144"/>
      <c r="E135" s="145"/>
    </row>
    <row r="136" spans="1:5" ht="15.75" customHeight="1">
      <c r="A136" s="144"/>
      <c r="B136" s="144"/>
      <c r="E136" s="145"/>
    </row>
    <row r="137" spans="1:5" ht="15.75" customHeight="1">
      <c r="A137" s="144"/>
      <c r="B137" s="144"/>
      <c r="E137" s="145"/>
    </row>
    <row r="138" spans="1:5" ht="15.75" customHeight="1">
      <c r="A138" s="144"/>
      <c r="B138" s="144"/>
      <c r="E138" s="145"/>
    </row>
    <row r="139" spans="1:5" ht="15.75" customHeight="1">
      <c r="A139" s="144"/>
      <c r="B139" s="144"/>
      <c r="E139" s="145"/>
    </row>
    <row r="140" spans="1:5" ht="15.75" customHeight="1">
      <c r="A140" s="144"/>
      <c r="B140" s="144"/>
      <c r="E140" s="145"/>
    </row>
    <row r="141" spans="1:5" ht="15.75" customHeight="1">
      <c r="A141" s="144"/>
      <c r="B141" s="144"/>
      <c r="E141" s="145"/>
    </row>
    <row r="142" spans="1:5" ht="15.75" customHeight="1">
      <c r="A142" s="144"/>
      <c r="B142" s="144"/>
      <c r="E142" s="145"/>
    </row>
    <row r="143" spans="1:5" ht="15.75" customHeight="1">
      <c r="A143" s="144"/>
      <c r="B143" s="144"/>
      <c r="E143" s="145"/>
    </row>
    <row r="144" spans="1:5" ht="15.75" customHeight="1">
      <c r="A144" s="144"/>
      <c r="B144" s="144"/>
      <c r="E144" s="145"/>
    </row>
    <row r="145" spans="1:5" ht="15.75" customHeight="1">
      <c r="A145" s="144"/>
      <c r="B145" s="144"/>
      <c r="E145" s="145"/>
    </row>
    <row r="146" spans="1:5" ht="15.75" customHeight="1">
      <c r="A146" s="144"/>
      <c r="B146" s="144"/>
      <c r="E146" s="145"/>
    </row>
    <row r="147" spans="1:5" ht="15.75" customHeight="1">
      <c r="A147" s="144"/>
      <c r="B147" s="144"/>
      <c r="E147" s="145"/>
    </row>
    <row r="148" spans="1:5" ht="15.75" customHeight="1">
      <c r="A148" s="144"/>
      <c r="B148" s="144"/>
      <c r="E148" s="145"/>
    </row>
    <row r="149" spans="1:5" ht="15.75" customHeight="1">
      <c r="A149" s="144"/>
      <c r="B149" s="144"/>
      <c r="E149" s="145"/>
    </row>
    <row r="150" spans="1:5" ht="15.75" customHeight="1">
      <c r="A150" s="144"/>
      <c r="B150" s="144"/>
      <c r="E150" s="145"/>
    </row>
    <row r="151" spans="1:5" ht="15.75" customHeight="1">
      <c r="A151" s="144"/>
      <c r="B151" s="144"/>
      <c r="E151" s="145"/>
    </row>
    <row r="152" spans="1:5" ht="15.75" customHeight="1">
      <c r="A152" s="144"/>
      <c r="B152" s="144"/>
      <c r="E152" s="145"/>
    </row>
    <row r="153" spans="1:5" ht="15.75" customHeight="1">
      <c r="A153" s="144"/>
      <c r="B153" s="144"/>
      <c r="E153" s="145"/>
    </row>
    <row r="154" spans="1:5" ht="15.75" customHeight="1">
      <c r="A154" s="144"/>
      <c r="B154" s="144"/>
      <c r="E154" s="145"/>
    </row>
    <row r="155" spans="1:5" ht="15.75" customHeight="1">
      <c r="A155" s="144"/>
      <c r="B155" s="144"/>
      <c r="E155" s="145"/>
    </row>
    <row r="156" spans="1:5" ht="15.75" customHeight="1">
      <c r="A156" s="144"/>
      <c r="B156" s="144"/>
      <c r="E156" s="145"/>
    </row>
    <row r="157" spans="1:5" ht="15.75" customHeight="1">
      <c r="A157" s="144"/>
      <c r="B157" s="144"/>
      <c r="E157" s="145"/>
    </row>
    <row r="158" spans="1:5" ht="15.75" customHeight="1">
      <c r="A158" s="144"/>
      <c r="B158" s="144"/>
      <c r="E158" s="145"/>
    </row>
    <row r="159" spans="1:5" ht="15.75" customHeight="1">
      <c r="A159" s="144"/>
      <c r="B159" s="144"/>
      <c r="E159" s="145"/>
    </row>
    <row r="160" spans="1:5" ht="15.75" customHeight="1">
      <c r="A160" s="144"/>
      <c r="B160" s="144"/>
      <c r="E160" s="145"/>
    </row>
    <row r="161" spans="1:5" ht="15.75" customHeight="1">
      <c r="A161" s="144"/>
      <c r="B161" s="144"/>
      <c r="E161" s="145"/>
    </row>
    <row r="162" spans="1:5" ht="15.75" customHeight="1">
      <c r="A162" s="144"/>
      <c r="B162" s="144"/>
      <c r="E162" s="145"/>
    </row>
    <row r="163" spans="1:5" ht="15.75" customHeight="1">
      <c r="A163" s="144"/>
      <c r="B163" s="144"/>
      <c r="E163" s="145"/>
    </row>
    <row r="164" spans="1:5" ht="15.75" customHeight="1">
      <c r="A164" s="144"/>
      <c r="B164" s="144"/>
      <c r="E164" s="145"/>
    </row>
    <row r="165" spans="1:5" ht="15.75" customHeight="1">
      <c r="A165" s="144"/>
      <c r="B165" s="144"/>
      <c r="E165" s="145"/>
    </row>
    <row r="166" spans="1:5" ht="15.75" customHeight="1">
      <c r="A166" s="144"/>
      <c r="B166" s="144"/>
      <c r="E166" s="145"/>
    </row>
    <row r="167" spans="1:5" ht="15.75" customHeight="1">
      <c r="A167" s="144"/>
      <c r="B167" s="144"/>
      <c r="E167" s="145"/>
    </row>
    <row r="168" spans="1:5" ht="15.75" customHeight="1">
      <c r="A168" s="144"/>
      <c r="B168" s="144"/>
      <c r="E168" s="145"/>
    </row>
    <row r="169" spans="1:5" ht="15.75" customHeight="1">
      <c r="A169" s="144"/>
      <c r="B169" s="144"/>
      <c r="E169" s="145"/>
    </row>
    <row r="170" spans="1:5" ht="15.75" customHeight="1">
      <c r="A170" s="144"/>
      <c r="B170" s="144"/>
      <c r="E170" s="145"/>
    </row>
    <row r="171" spans="1:5" ht="15.75" customHeight="1">
      <c r="A171" s="144"/>
      <c r="B171" s="144"/>
      <c r="E171" s="145"/>
    </row>
    <row r="172" spans="1:5" ht="15.75" customHeight="1">
      <c r="A172" s="144"/>
      <c r="B172" s="144"/>
      <c r="E172" s="145"/>
    </row>
    <row r="173" spans="1:5" ht="15.75" customHeight="1">
      <c r="A173" s="144"/>
      <c r="B173" s="144"/>
      <c r="E173" s="145"/>
    </row>
    <row r="174" spans="1:5" ht="15.75" customHeight="1">
      <c r="A174" s="144"/>
      <c r="B174" s="144"/>
      <c r="E174" s="145"/>
    </row>
    <row r="175" spans="1:5" ht="15.75" customHeight="1">
      <c r="A175" s="144"/>
      <c r="B175" s="144"/>
      <c r="E175" s="145"/>
    </row>
    <row r="176" spans="1:5" ht="15.75" customHeight="1">
      <c r="A176" s="144"/>
      <c r="B176" s="144"/>
      <c r="E176" s="145"/>
    </row>
    <row r="177" spans="1:5" ht="15.75" customHeight="1">
      <c r="A177" s="144"/>
      <c r="B177" s="144"/>
      <c r="E177" s="145"/>
    </row>
    <row r="178" spans="1:5" ht="15.75" customHeight="1">
      <c r="A178" s="144"/>
      <c r="B178" s="144"/>
      <c r="E178" s="145"/>
    </row>
    <row r="179" spans="1:5" ht="15.75" customHeight="1">
      <c r="A179" s="144"/>
      <c r="B179" s="144"/>
      <c r="E179" s="145"/>
    </row>
    <row r="180" spans="1:5" ht="15.75" customHeight="1">
      <c r="A180" s="144"/>
      <c r="B180" s="144"/>
      <c r="E180" s="145"/>
    </row>
    <row r="181" spans="1:5" ht="15.75" customHeight="1">
      <c r="A181" s="144"/>
      <c r="B181" s="144"/>
      <c r="E181" s="145"/>
    </row>
    <row r="182" spans="1:5" ht="15.75" customHeight="1">
      <c r="A182" s="144"/>
      <c r="B182" s="144"/>
      <c r="E182" s="145"/>
    </row>
    <row r="183" spans="1:5" ht="15.75" customHeight="1">
      <c r="A183" s="144"/>
      <c r="B183" s="144"/>
      <c r="E183" s="145"/>
    </row>
    <row r="184" spans="1:5" ht="15.75" customHeight="1">
      <c r="A184" s="144"/>
      <c r="B184" s="144"/>
      <c r="E184" s="145"/>
    </row>
    <row r="185" spans="1:5" ht="15.75" customHeight="1">
      <c r="A185" s="144"/>
      <c r="B185" s="144"/>
      <c r="E185" s="145"/>
    </row>
    <row r="186" spans="1:5" ht="15.75" customHeight="1">
      <c r="A186" s="144"/>
      <c r="B186" s="144"/>
      <c r="E186" s="145"/>
    </row>
    <row r="187" spans="1:5" ht="15.75" customHeight="1">
      <c r="A187" s="144"/>
      <c r="B187" s="144"/>
      <c r="E187" s="145"/>
    </row>
    <row r="188" spans="1:5" ht="15.75" customHeight="1">
      <c r="A188" s="144"/>
      <c r="B188" s="144"/>
      <c r="E188" s="145"/>
    </row>
    <row r="189" spans="1:5" ht="15.75" customHeight="1">
      <c r="A189" s="144"/>
      <c r="B189" s="144"/>
      <c r="E189" s="145"/>
    </row>
    <row r="190" spans="1:5" ht="15.75" customHeight="1">
      <c r="A190" s="144"/>
      <c r="B190" s="144"/>
      <c r="E190" s="145"/>
    </row>
    <row r="191" spans="1:5" ht="15.75" customHeight="1">
      <c r="A191" s="144"/>
      <c r="B191" s="144"/>
      <c r="E191" s="145"/>
    </row>
    <row r="192" spans="1:5" ht="15.75" customHeight="1">
      <c r="A192" s="144"/>
      <c r="B192" s="144"/>
      <c r="E192" s="145"/>
    </row>
    <row r="193" spans="1:5" ht="15.75" customHeight="1">
      <c r="A193" s="144"/>
      <c r="B193" s="144"/>
      <c r="E193" s="145"/>
    </row>
    <row r="194" spans="1:5" ht="15.75" customHeight="1">
      <c r="A194" s="144"/>
      <c r="B194" s="144"/>
      <c r="E194" s="145"/>
    </row>
    <row r="195" spans="1:5" ht="15.75" customHeight="1">
      <c r="A195" s="144"/>
      <c r="B195" s="144"/>
      <c r="E195" s="145"/>
    </row>
    <row r="196" spans="1:5" ht="15.75" customHeight="1">
      <c r="A196" s="144"/>
      <c r="B196" s="144"/>
      <c r="E196" s="145"/>
    </row>
    <row r="197" spans="1:5" ht="15.75" customHeight="1">
      <c r="A197" s="144"/>
      <c r="B197" s="144"/>
      <c r="E197" s="145"/>
    </row>
    <row r="198" spans="1:5" ht="15.75" customHeight="1">
      <c r="A198" s="144"/>
      <c r="B198" s="144"/>
      <c r="E198" s="145"/>
    </row>
    <row r="199" spans="1:5" ht="15.75" customHeight="1">
      <c r="A199" s="144"/>
      <c r="B199" s="144"/>
      <c r="E199" s="145"/>
    </row>
    <row r="200" spans="1:5" ht="15.75" customHeight="1">
      <c r="A200" s="144"/>
      <c r="B200" s="144"/>
      <c r="E200" s="145"/>
    </row>
    <row r="201" spans="1:5" ht="15.75" customHeight="1">
      <c r="A201" s="144"/>
      <c r="B201" s="144"/>
      <c r="E201" s="145"/>
    </row>
    <row r="202" spans="1:5" ht="15.75" customHeight="1">
      <c r="A202" s="144"/>
      <c r="B202" s="144"/>
      <c r="E202" s="145"/>
    </row>
    <row r="203" spans="1:5" ht="15.75" customHeight="1">
      <c r="A203" s="144"/>
      <c r="B203" s="144"/>
      <c r="E203" s="145"/>
    </row>
    <row r="204" spans="1:5" ht="15.75" customHeight="1">
      <c r="A204" s="144"/>
      <c r="B204" s="144"/>
      <c r="E204" s="145"/>
    </row>
    <row r="205" spans="1:5" ht="15.75" customHeight="1">
      <c r="A205" s="144"/>
      <c r="B205" s="144"/>
      <c r="E205" s="145"/>
    </row>
    <row r="206" spans="1:5" ht="15.75" customHeight="1">
      <c r="A206" s="144"/>
      <c r="B206" s="144"/>
      <c r="E206" s="145"/>
    </row>
    <row r="207" spans="1:5" ht="15.75" customHeight="1">
      <c r="A207" s="144"/>
      <c r="B207" s="144"/>
      <c r="E207" s="145"/>
    </row>
    <row r="208" spans="1:5" ht="15.75" customHeight="1">
      <c r="A208" s="144"/>
      <c r="B208" s="144"/>
      <c r="E208" s="145"/>
    </row>
    <row r="209" spans="1:5" ht="15.75" customHeight="1">
      <c r="A209" s="144"/>
      <c r="B209" s="144"/>
      <c r="E209" s="145"/>
    </row>
    <row r="210" spans="1:5" ht="15.75" customHeight="1">
      <c r="A210" s="144"/>
      <c r="B210" s="144"/>
      <c r="E210" s="145"/>
    </row>
    <row r="211" spans="1:5" ht="15.75" customHeight="1">
      <c r="A211" s="144"/>
      <c r="B211" s="144"/>
      <c r="E211" s="145"/>
    </row>
    <row r="212" spans="1:5" ht="15.75" customHeight="1">
      <c r="A212" s="144"/>
      <c r="B212" s="144"/>
      <c r="E212" s="145"/>
    </row>
    <row r="213" spans="1:5" ht="15.75" customHeight="1">
      <c r="A213" s="144"/>
      <c r="B213" s="144"/>
      <c r="E213" s="145"/>
    </row>
    <row r="214" spans="1:5" ht="15.75" customHeight="1">
      <c r="A214" s="144"/>
      <c r="B214" s="144"/>
      <c r="E214" s="145"/>
    </row>
    <row r="215" spans="1:5" ht="15.75" customHeight="1">
      <c r="A215" s="144"/>
      <c r="B215" s="144"/>
      <c r="E215" s="145"/>
    </row>
    <row r="216" spans="1:5" ht="15.75" customHeight="1"/>
    <row r="217" spans="1:5" ht="15.75" customHeight="1"/>
    <row r="218" spans="1:5" ht="15.75" customHeight="1"/>
    <row r="219" spans="1:5" ht="15.75" customHeight="1"/>
    <row r="220" spans="1:5" ht="15.75" customHeight="1"/>
    <row r="221" spans="1:5" ht="15.75" customHeight="1"/>
    <row r="222" spans="1:5" ht="15.75" customHeight="1"/>
    <row r="223" spans="1:5" ht="15.75" customHeight="1"/>
    <row r="224" spans="1: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phoneticPr fontId="9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outlinePr summaryBelow="0" summaryRight="0"/>
  </sheetPr>
  <dimension ref="A1:P1013"/>
  <sheetViews>
    <sheetView workbookViewId="0"/>
  </sheetViews>
  <sheetFormatPr defaultColWidth="14.46484375" defaultRowHeight="15" customHeight="1"/>
  <cols>
    <col min="1" max="1" width="8.796875" customWidth="1"/>
    <col min="2" max="2" width="45.796875" customWidth="1"/>
    <col min="3" max="3" width="10.1328125" customWidth="1"/>
    <col min="4" max="4" width="111.796875" customWidth="1"/>
    <col min="5" max="5" width="59.33203125" customWidth="1"/>
    <col min="6" max="6" width="58.46484375" customWidth="1"/>
    <col min="7" max="11" width="14.46484375" customWidth="1"/>
    <col min="12" max="12" width="18.33203125" customWidth="1"/>
    <col min="13" max="13" width="17.6640625" customWidth="1"/>
    <col min="14" max="14" width="19.46484375" customWidth="1"/>
    <col min="15" max="16" width="17" customWidth="1"/>
  </cols>
  <sheetData>
    <row r="1" spans="1:16" ht="15.75" customHeight="1">
      <c r="A1" s="146" t="s">
        <v>886</v>
      </c>
      <c r="B1" s="147"/>
      <c r="C1" s="88"/>
      <c r="D1" s="148"/>
      <c r="E1" s="149"/>
      <c r="F1" s="88"/>
      <c r="G1" s="88"/>
      <c r="H1" s="88"/>
      <c r="I1" s="88"/>
      <c r="J1" s="88"/>
      <c r="K1" s="88"/>
      <c r="L1" s="88"/>
    </row>
    <row r="2" spans="1:16" ht="15.75" customHeight="1">
      <c r="A2" s="148"/>
      <c r="B2" s="147"/>
      <c r="C2" s="88"/>
      <c r="D2" s="148"/>
      <c r="E2" s="149"/>
      <c r="F2" s="88"/>
      <c r="G2" s="88"/>
      <c r="H2" s="88"/>
      <c r="I2" s="88"/>
      <c r="J2" s="88"/>
      <c r="K2" s="88"/>
      <c r="L2" s="88"/>
    </row>
    <row r="3" spans="1:16" ht="15.75" customHeight="1">
      <c r="A3" s="148"/>
      <c r="B3" s="522" t="s">
        <v>887</v>
      </c>
      <c r="C3" s="498"/>
      <c r="D3" s="498"/>
      <c r="E3" s="498"/>
      <c r="F3" s="88"/>
      <c r="G3" s="88"/>
      <c r="H3" s="88"/>
      <c r="I3" s="88"/>
      <c r="J3" s="88"/>
      <c r="K3" s="88"/>
      <c r="L3" s="88"/>
    </row>
    <row r="4" spans="1:16" ht="15.75" customHeight="1">
      <c r="A4" s="148"/>
      <c r="B4" s="147"/>
      <c r="C4" s="88"/>
      <c r="D4" s="148"/>
      <c r="E4" s="149"/>
      <c r="F4" s="125"/>
      <c r="G4" s="125"/>
      <c r="H4" s="125"/>
      <c r="I4" s="125"/>
      <c r="J4" s="125"/>
      <c r="K4" s="125" t="s">
        <v>838</v>
      </c>
      <c r="L4" s="151" t="s">
        <v>888</v>
      </c>
      <c r="M4" s="151" t="s">
        <v>889</v>
      </c>
      <c r="N4" s="151" t="s">
        <v>890</v>
      </c>
      <c r="O4" s="151" t="s">
        <v>891</v>
      </c>
      <c r="P4" s="151" t="s">
        <v>892</v>
      </c>
    </row>
    <row r="5" spans="1:16" ht="15.75" customHeight="1">
      <c r="A5" s="148"/>
      <c r="B5" s="521" t="s">
        <v>893</v>
      </c>
      <c r="C5" s="498"/>
      <c r="D5" s="498"/>
      <c r="E5" s="498"/>
      <c r="F5" s="149"/>
      <c r="G5" s="149"/>
      <c r="H5" s="149"/>
      <c r="I5" s="149"/>
      <c r="J5" s="149"/>
      <c r="K5" s="149">
        <v>43647</v>
      </c>
      <c r="L5" s="153">
        <v>43784</v>
      </c>
      <c r="M5" s="153">
        <v>43784</v>
      </c>
      <c r="N5" s="153">
        <v>43814</v>
      </c>
      <c r="O5" s="153">
        <v>43480</v>
      </c>
      <c r="P5" s="153">
        <v>43511</v>
      </c>
    </row>
    <row r="6" spans="1:16" ht="15.75" customHeight="1">
      <c r="A6" s="148"/>
      <c r="B6" s="147"/>
      <c r="C6" s="88"/>
      <c r="D6" s="148"/>
      <c r="E6" s="149"/>
      <c r="F6" s="149"/>
      <c r="G6" s="149"/>
      <c r="H6" s="149"/>
      <c r="I6" s="149"/>
      <c r="J6" s="149"/>
      <c r="K6" s="149"/>
      <c r="L6" s="153"/>
    </row>
    <row r="7" spans="1:16" ht="15.75" customHeight="1">
      <c r="A7" s="148"/>
      <c r="B7" s="521" t="s">
        <v>894</v>
      </c>
      <c r="C7" s="498"/>
      <c r="D7" s="498"/>
      <c r="E7" s="498"/>
      <c r="F7" s="149"/>
      <c r="G7" s="149"/>
      <c r="H7" s="149"/>
      <c r="I7" s="149"/>
      <c r="J7" s="149"/>
      <c r="K7" s="149"/>
      <c r="L7" s="153"/>
    </row>
    <row r="8" spans="1:16" ht="15.75" customHeight="1">
      <c r="A8" s="148"/>
      <c r="B8" s="147"/>
      <c r="C8" s="88"/>
      <c r="D8" s="148"/>
      <c r="E8" s="149"/>
      <c r="F8" s="149"/>
      <c r="G8" s="149"/>
      <c r="H8" s="149"/>
      <c r="I8" s="149"/>
      <c r="J8" s="149"/>
      <c r="K8" s="149"/>
      <c r="L8" s="153"/>
    </row>
    <row r="9" spans="1:16" ht="15.75" customHeight="1">
      <c r="A9" s="148"/>
      <c r="B9" s="521" t="s">
        <v>895</v>
      </c>
      <c r="C9" s="498"/>
      <c r="D9" s="498"/>
      <c r="E9" s="498"/>
      <c r="F9" s="149"/>
      <c r="G9" s="149"/>
      <c r="H9" s="149"/>
      <c r="I9" s="149"/>
      <c r="J9" s="149"/>
      <c r="K9" s="149"/>
      <c r="L9" s="153"/>
    </row>
    <row r="10" spans="1:16" ht="15.75" customHeight="1">
      <c r="A10" s="148"/>
      <c r="B10" s="147"/>
      <c r="C10" s="88"/>
      <c r="D10" s="148"/>
      <c r="E10" s="149"/>
      <c r="F10" s="149"/>
      <c r="G10" s="149"/>
      <c r="H10" s="149"/>
      <c r="I10" s="149"/>
      <c r="J10" s="149"/>
      <c r="K10" s="149"/>
      <c r="L10" s="153"/>
    </row>
    <row r="11" spans="1:16" ht="15.75" customHeight="1">
      <c r="A11" s="148"/>
      <c r="B11" s="523" t="s">
        <v>896</v>
      </c>
      <c r="C11" s="498"/>
      <c r="D11" s="498"/>
      <c r="E11" s="498"/>
      <c r="F11" s="149"/>
      <c r="G11" s="149"/>
      <c r="H11" s="149"/>
      <c r="I11" s="149"/>
      <c r="J11" s="149"/>
      <c r="K11" s="149"/>
      <c r="L11" s="153"/>
    </row>
    <row r="12" spans="1:16" ht="15.75" customHeight="1">
      <c r="A12" s="148"/>
      <c r="B12" s="147"/>
      <c r="C12" s="88"/>
      <c r="D12" s="148"/>
      <c r="E12" s="149"/>
      <c r="F12" s="149"/>
      <c r="G12" s="149"/>
      <c r="H12" s="149"/>
      <c r="I12" s="149"/>
      <c r="J12" s="149"/>
      <c r="K12" s="149"/>
      <c r="L12" s="153"/>
    </row>
    <row r="13" spans="1:16" ht="15.75" customHeight="1">
      <c r="A13" s="148"/>
      <c r="B13" s="521" t="s">
        <v>897</v>
      </c>
      <c r="C13" s="498"/>
      <c r="D13" s="498"/>
      <c r="E13" s="498"/>
      <c r="F13" s="149"/>
      <c r="G13" s="149"/>
      <c r="H13" s="149"/>
      <c r="I13" s="149"/>
      <c r="J13" s="149"/>
      <c r="K13" s="149"/>
      <c r="L13" s="153"/>
    </row>
    <row r="14" spans="1:16" ht="15.75" customHeight="1">
      <c r="A14" s="148"/>
      <c r="B14" s="147"/>
      <c r="C14" s="88"/>
      <c r="D14" s="148"/>
      <c r="E14" s="154"/>
      <c r="F14" s="149"/>
      <c r="G14" s="149"/>
      <c r="H14" s="149"/>
      <c r="I14" s="149"/>
      <c r="J14" s="149"/>
      <c r="K14" s="149"/>
      <c r="L14" s="153"/>
    </row>
    <row r="15" spans="1:16" ht="15.75" customHeight="1">
      <c r="A15" s="155" t="s">
        <v>898</v>
      </c>
      <c r="B15" s="155" t="s">
        <v>899</v>
      </c>
      <c r="C15" s="156"/>
      <c r="D15" s="155" t="s">
        <v>900</v>
      </c>
      <c r="E15" s="155" t="s">
        <v>901</v>
      </c>
      <c r="F15" s="155" t="s">
        <v>902</v>
      </c>
      <c r="G15" s="149"/>
      <c r="H15" s="149"/>
      <c r="I15" s="149"/>
      <c r="J15" s="149"/>
      <c r="K15" s="149"/>
      <c r="L15" s="153"/>
    </row>
    <row r="16" spans="1:16" ht="15.75" customHeight="1">
      <c r="A16" s="157" t="s">
        <v>903</v>
      </c>
      <c r="B16" s="158" t="s">
        <v>25</v>
      </c>
      <c r="C16" s="157" t="s">
        <v>904</v>
      </c>
      <c r="D16" s="159" t="s">
        <v>905</v>
      </c>
      <c r="E16" s="157" t="s">
        <v>762</v>
      </c>
      <c r="F16" s="149"/>
      <c r="G16" s="149"/>
      <c r="H16" s="149"/>
      <c r="I16" s="149"/>
      <c r="J16" s="149"/>
      <c r="K16" s="149"/>
      <c r="L16" s="153"/>
    </row>
    <row r="17" spans="1:12" ht="15.75" customHeight="1">
      <c r="A17" s="160" t="s">
        <v>906</v>
      </c>
      <c r="B17" s="161" t="s">
        <v>25</v>
      </c>
      <c r="C17" s="162" t="s">
        <v>907</v>
      </c>
      <c r="D17" s="152" t="s">
        <v>908</v>
      </c>
      <c r="E17" s="157" t="s">
        <v>762</v>
      </c>
      <c r="F17" s="149"/>
      <c r="G17" s="149"/>
      <c r="H17" s="149"/>
      <c r="I17" s="149"/>
      <c r="J17" s="149"/>
      <c r="K17" s="149"/>
      <c r="L17" s="153"/>
    </row>
    <row r="18" spans="1:12" ht="15.75" customHeight="1">
      <c r="A18" s="160" t="s">
        <v>759</v>
      </c>
      <c r="B18" s="161" t="s">
        <v>909</v>
      </c>
      <c r="C18" s="162" t="s">
        <v>910</v>
      </c>
      <c r="D18" s="152" t="s">
        <v>908</v>
      </c>
      <c r="E18" s="157" t="s">
        <v>762</v>
      </c>
      <c r="F18" s="154"/>
      <c r="G18" s="154"/>
      <c r="H18" s="154"/>
      <c r="I18" s="154"/>
      <c r="J18" s="154"/>
      <c r="K18" s="154"/>
      <c r="L18" s="153"/>
    </row>
    <row r="19" spans="1:12" ht="15.75" customHeight="1">
      <c r="A19" s="157" t="s">
        <v>911</v>
      </c>
      <c r="B19" s="158" t="s">
        <v>912</v>
      </c>
      <c r="C19" s="157" t="s">
        <v>904</v>
      </c>
      <c r="D19" s="159" t="s">
        <v>913</v>
      </c>
      <c r="E19" s="157" t="s">
        <v>762</v>
      </c>
      <c r="F19" s="154"/>
      <c r="G19" s="154"/>
      <c r="H19" s="154"/>
      <c r="I19" s="154"/>
      <c r="J19" s="154"/>
      <c r="K19" s="154"/>
      <c r="L19" s="153"/>
    </row>
    <row r="20" spans="1:12" ht="15.75" customHeight="1">
      <c r="A20" s="157" t="s">
        <v>914</v>
      </c>
      <c r="B20" s="158" t="s">
        <v>912</v>
      </c>
      <c r="C20" s="157" t="s">
        <v>907</v>
      </c>
      <c r="D20" s="159" t="s">
        <v>913</v>
      </c>
      <c r="E20" s="157" t="s">
        <v>762</v>
      </c>
      <c r="F20" s="154"/>
      <c r="G20" s="154"/>
      <c r="H20" s="154"/>
      <c r="I20" s="154"/>
      <c r="J20" s="154"/>
      <c r="K20" s="154"/>
      <c r="L20" s="153"/>
    </row>
    <row r="21" spans="1:12" ht="12.75">
      <c r="A21" s="163" t="s">
        <v>915</v>
      </c>
      <c r="B21" s="161" t="s">
        <v>916</v>
      </c>
      <c r="C21" s="162" t="s">
        <v>904</v>
      </c>
      <c r="D21" s="152" t="s">
        <v>917</v>
      </c>
      <c r="E21" s="162" t="s">
        <v>918</v>
      </c>
      <c r="F21" s="164" t="s">
        <v>919</v>
      </c>
      <c r="G21" s="154"/>
      <c r="H21" s="154"/>
      <c r="I21" s="154"/>
      <c r="J21" s="154"/>
      <c r="K21" s="154"/>
      <c r="L21" s="153"/>
    </row>
    <row r="22" spans="1:12" ht="15.75" customHeight="1">
      <c r="A22" s="160" t="s">
        <v>761</v>
      </c>
      <c r="B22" s="161" t="s">
        <v>916</v>
      </c>
      <c r="C22" s="162" t="s">
        <v>907</v>
      </c>
      <c r="D22" s="152" t="s">
        <v>920</v>
      </c>
      <c r="E22" s="162" t="s">
        <v>918</v>
      </c>
      <c r="F22" s="154"/>
      <c r="G22" s="154"/>
      <c r="H22" s="154"/>
      <c r="I22" s="154"/>
      <c r="J22" s="154"/>
      <c r="K22" s="154"/>
      <c r="L22" s="153"/>
    </row>
    <row r="23" spans="1:12" ht="15.75" customHeight="1">
      <c r="A23" s="162" t="s">
        <v>80</v>
      </c>
      <c r="B23" s="161" t="s">
        <v>921</v>
      </c>
      <c r="C23" s="162" t="s">
        <v>904</v>
      </c>
      <c r="D23" s="152" t="s">
        <v>922</v>
      </c>
      <c r="E23" s="162" t="s">
        <v>923</v>
      </c>
      <c r="F23" s="154"/>
      <c r="G23" s="154"/>
      <c r="H23" s="154"/>
      <c r="I23" s="154"/>
      <c r="J23" s="154"/>
      <c r="K23" s="154"/>
      <c r="L23" s="153"/>
    </row>
    <row r="24" spans="1:12" ht="15.75" customHeight="1">
      <c r="A24" s="160" t="s">
        <v>924</v>
      </c>
      <c r="B24" s="161" t="s">
        <v>921</v>
      </c>
      <c r="C24" s="162" t="s">
        <v>907</v>
      </c>
      <c r="D24" s="152" t="s">
        <v>925</v>
      </c>
      <c r="E24" s="162" t="s">
        <v>923</v>
      </c>
      <c r="F24" s="154"/>
      <c r="G24" s="154"/>
      <c r="H24" s="154"/>
      <c r="I24" s="154"/>
      <c r="J24" s="154"/>
      <c r="K24" s="154"/>
      <c r="L24" s="153"/>
    </row>
    <row r="25" spans="1:12" ht="15.75" customHeight="1">
      <c r="A25" s="162" t="s">
        <v>926</v>
      </c>
      <c r="B25" s="161" t="s">
        <v>927</v>
      </c>
      <c r="C25" s="162" t="s">
        <v>904</v>
      </c>
      <c r="D25" s="152" t="s">
        <v>928</v>
      </c>
      <c r="E25" s="162" t="s">
        <v>929</v>
      </c>
      <c r="F25" s="154"/>
      <c r="G25" s="154"/>
      <c r="H25" s="154"/>
      <c r="I25" s="154"/>
      <c r="J25" s="154"/>
      <c r="K25" s="154"/>
      <c r="L25" s="153"/>
    </row>
    <row r="26" spans="1:12" ht="15.75" customHeight="1">
      <c r="A26" s="160" t="s">
        <v>51</v>
      </c>
      <c r="B26" s="161" t="s">
        <v>927</v>
      </c>
      <c r="C26" s="162" t="s">
        <v>907</v>
      </c>
      <c r="D26" s="152" t="s">
        <v>930</v>
      </c>
      <c r="E26" s="162" t="s">
        <v>929</v>
      </c>
      <c r="F26" s="154"/>
      <c r="G26" s="154"/>
      <c r="H26" s="154"/>
      <c r="I26" s="154"/>
      <c r="J26" s="154"/>
      <c r="K26" s="154"/>
      <c r="L26" s="153"/>
    </row>
    <row r="27" spans="1:12" ht="15.75" customHeight="1">
      <c r="A27" s="162" t="s">
        <v>438</v>
      </c>
      <c r="B27" s="161" t="s">
        <v>927</v>
      </c>
      <c r="C27" s="162" t="s">
        <v>904</v>
      </c>
      <c r="D27" s="152" t="s">
        <v>928</v>
      </c>
      <c r="E27" s="162" t="s">
        <v>929</v>
      </c>
      <c r="F27" s="154"/>
      <c r="G27" s="154"/>
      <c r="H27" s="154"/>
      <c r="I27" s="154"/>
      <c r="J27" s="154"/>
      <c r="K27" s="154"/>
      <c r="L27" s="153"/>
    </row>
    <row r="28" spans="1:12" ht="15.75" customHeight="1">
      <c r="A28" s="160" t="s">
        <v>931</v>
      </c>
      <c r="B28" s="161" t="s">
        <v>927</v>
      </c>
      <c r="C28" s="162" t="s">
        <v>907</v>
      </c>
      <c r="D28" s="152" t="s">
        <v>930</v>
      </c>
      <c r="E28" s="162" t="s">
        <v>929</v>
      </c>
      <c r="F28" s="154"/>
      <c r="G28" s="154"/>
      <c r="H28" s="154"/>
      <c r="I28" s="154"/>
      <c r="J28" s="154"/>
      <c r="K28" s="154"/>
      <c r="L28" s="153"/>
    </row>
    <row r="29" spans="1:12" ht="15.75" customHeight="1">
      <c r="A29" s="162" t="s">
        <v>102</v>
      </c>
      <c r="B29" s="161" t="s">
        <v>927</v>
      </c>
      <c r="C29" s="162" t="s">
        <v>904</v>
      </c>
      <c r="D29" s="152" t="s">
        <v>928</v>
      </c>
      <c r="E29" s="162" t="s">
        <v>929</v>
      </c>
      <c r="F29" s="154"/>
      <c r="G29" s="154"/>
      <c r="H29" s="154"/>
      <c r="I29" s="154"/>
      <c r="J29" s="154"/>
      <c r="K29" s="154"/>
      <c r="L29" s="153"/>
    </row>
    <row r="30" spans="1:12" ht="15.75" customHeight="1">
      <c r="A30" s="160" t="s">
        <v>932</v>
      </c>
      <c r="B30" s="161" t="s">
        <v>927</v>
      </c>
      <c r="C30" s="162" t="s">
        <v>907</v>
      </c>
      <c r="D30" s="152" t="s">
        <v>930</v>
      </c>
      <c r="E30" s="162" t="s">
        <v>929</v>
      </c>
      <c r="F30" s="154"/>
      <c r="G30" s="154"/>
      <c r="H30" s="154"/>
      <c r="I30" s="154"/>
      <c r="J30" s="154"/>
      <c r="K30" s="154"/>
      <c r="L30" s="153"/>
    </row>
    <row r="31" spans="1:12" ht="15.75" customHeight="1">
      <c r="A31" s="160" t="s">
        <v>933</v>
      </c>
      <c r="B31" s="161" t="s">
        <v>280</v>
      </c>
      <c r="C31" s="162" t="s">
        <v>910</v>
      </c>
      <c r="D31" s="152" t="s">
        <v>934</v>
      </c>
      <c r="E31" s="162" t="s">
        <v>935</v>
      </c>
      <c r="F31" s="154"/>
      <c r="G31" s="154"/>
      <c r="H31" s="154"/>
      <c r="I31" s="154"/>
      <c r="J31" s="154"/>
      <c r="K31" s="154"/>
      <c r="L31" s="153"/>
    </row>
    <row r="32" spans="1:12" ht="15.75" customHeight="1">
      <c r="A32" s="162" t="s">
        <v>936</v>
      </c>
      <c r="B32" s="161" t="s">
        <v>33</v>
      </c>
      <c r="C32" s="162" t="s">
        <v>904</v>
      </c>
      <c r="D32" s="152" t="s">
        <v>937</v>
      </c>
      <c r="E32" s="162" t="s">
        <v>938</v>
      </c>
      <c r="F32" s="88"/>
      <c r="G32" s="88"/>
      <c r="H32" s="88"/>
      <c r="I32" s="88"/>
      <c r="J32" s="88"/>
      <c r="K32" s="88"/>
      <c r="L32" s="88"/>
    </row>
    <row r="33" spans="1:12" ht="15.75" customHeight="1">
      <c r="A33" s="160" t="s">
        <v>939</v>
      </c>
      <c r="B33" s="161" t="s">
        <v>33</v>
      </c>
      <c r="C33" s="162" t="s">
        <v>907</v>
      </c>
      <c r="D33" s="152" t="s">
        <v>940</v>
      </c>
      <c r="E33" s="162" t="s">
        <v>938</v>
      </c>
      <c r="F33" s="88"/>
      <c r="G33" s="88"/>
      <c r="H33" s="88"/>
      <c r="I33" s="88"/>
      <c r="J33" s="88"/>
      <c r="K33" s="88"/>
      <c r="L33" s="88"/>
    </row>
    <row r="34" spans="1:12" ht="15.75" customHeight="1">
      <c r="A34" s="162" t="s">
        <v>760</v>
      </c>
      <c r="B34" s="161" t="s">
        <v>941</v>
      </c>
      <c r="C34" s="162" t="s">
        <v>904</v>
      </c>
      <c r="D34" s="161" t="s">
        <v>942</v>
      </c>
      <c r="E34" s="162" t="s">
        <v>943</v>
      </c>
      <c r="F34" s="88"/>
      <c r="G34" s="88"/>
      <c r="H34" s="88"/>
      <c r="I34" s="88"/>
      <c r="J34" s="88"/>
      <c r="K34" s="88"/>
      <c r="L34" s="88"/>
    </row>
    <row r="35" spans="1:12" ht="15.75" customHeight="1">
      <c r="A35" s="160" t="s">
        <v>944</v>
      </c>
      <c r="B35" s="161" t="s">
        <v>34</v>
      </c>
      <c r="C35" s="162" t="s">
        <v>907</v>
      </c>
      <c r="D35" s="161" t="s">
        <v>942</v>
      </c>
      <c r="E35" s="162" t="s">
        <v>943</v>
      </c>
      <c r="F35" s="88"/>
      <c r="G35" s="88"/>
      <c r="H35" s="88"/>
      <c r="I35" s="88"/>
      <c r="J35" s="88"/>
      <c r="K35" s="88"/>
      <c r="L35" s="88"/>
    </row>
    <row r="36" spans="1:12" ht="15.75" customHeight="1">
      <c r="A36" s="162" t="s">
        <v>945</v>
      </c>
      <c r="B36" s="161" t="s">
        <v>946</v>
      </c>
      <c r="C36" s="162" t="s">
        <v>904</v>
      </c>
      <c r="D36" s="152" t="s">
        <v>928</v>
      </c>
      <c r="E36" s="162" t="s">
        <v>947</v>
      </c>
      <c r="F36" s="88"/>
      <c r="G36" s="88"/>
      <c r="H36" s="88"/>
      <c r="I36" s="88"/>
      <c r="J36" s="88"/>
      <c r="K36" s="88"/>
      <c r="L36" s="88"/>
    </row>
    <row r="37" spans="1:12" ht="15.75" customHeight="1">
      <c r="A37" s="160" t="s">
        <v>948</v>
      </c>
      <c r="B37" s="161" t="s">
        <v>946</v>
      </c>
      <c r="C37" s="162" t="s">
        <v>907</v>
      </c>
      <c r="D37" s="152" t="s">
        <v>930</v>
      </c>
      <c r="E37" s="162" t="s">
        <v>947</v>
      </c>
      <c r="F37" s="88"/>
      <c r="G37" s="88"/>
      <c r="H37" s="88"/>
      <c r="I37" s="88"/>
      <c r="J37" s="88"/>
      <c r="K37" s="88"/>
      <c r="L37" s="88"/>
    </row>
    <row r="38" spans="1:12" ht="15.75" customHeight="1">
      <c r="A38" s="162" t="s">
        <v>949</v>
      </c>
      <c r="B38" s="161" t="s">
        <v>950</v>
      </c>
      <c r="C38" s="162" t="s">
        <v>904</v>
      </c>
      <c r="D38" s="152" t="s">
        <v>928</v>
      </c>
      <c r="E38" s="162" t="s">
        <v>947</v>
      </c>
      <c r="F38" s="88"/>
      <c r="G38" s="88"/>
      <c r="H38" s="88"/>
      <c r="I38" s="88"/>
      <c r="J38" s="88"/>
      <c r="K38" s="88"/>
      <c r="L38" s="88"/>
    </row>
    <row r="39" spans="1:12" ht="15.75" customHeight="1">
      <c r="A39" s="160" t="s">
        <v>951</v>
      </c>
      <c r="B39" s="161" t="s">
        <v>950</v>
      </c>
      <c r="C39" s="162" t="s">
        <v>907</v>
      </c>
      <c r="D39" s="152" t="s">
        <v>930</v>
      </c>
      <c r="E39" s="162" t="s">
        <v>947</v>
      </c>
      <c r="F39" s="88"/>
      <c r="G39" s="88"/>
      <c r="H39" s="88"/>
      <c r="I39" s="88"/>
      <c r="J39" s="88"/>
      <c r="K39" s="88"/>
      <c r="L39" s="88"/>
    </row>
    <row r="40" spans="1:12" ht="15.75" customHeight="1">
      <c r="A40" s="162" t="s">
        <v>952</v>
      </c>
      <c r="B40" s="161" t="s">
        <v>953</v>
      </c>
      <c r="C40" s="162" t="s">
        <v>904</v>
      </c>
      <c r="D40" s="152" t="s">
        <v>928</v>
      </c>
      <c r="E40" s="162" t="s">
        <v>947</v>
      </c>
      <c r="F40" s="88"/>
      <c r="G40" s="88"/>
      <c r="H40" s="88"/>
      <c r="I40" s="88"/>
      <c r="J40" s="88"/>
      <c r="K40" s="88"/>
      <c r="L40" s="88"/>
    </row>
    <row r="41" spans="1:12" ht="15.75" customHeight="1">
      <c r="A41" s="160" t="s">
        <v>954</v>
      </c>
      <c r="B41" s="161" t="s">
        <v>953</v>
      </c>
      <c r="C41" s="162" t="s">
        <v>907</v>
      </c>
      <c r="D41" s="152" t="s">
        <v>930</v>
      </c>
      <c r="E41" s="162" t="s">
        <v>947</v>
      </c>
      <c r="F41" s="88"/>
      <c r="G41" s="88"/>
      <c r="H41" s="88"/>
      <c r="I41" s="88"/>
      <c r="J41" s="88"/>
      <c r="K41" s="88"/>
      <c r="L41" s="88"/>
    </row>
    <row r="42" spans="1:12" ht="15.75" customHeight="1">
      <c r="A42" s="160" t="s">
        <v>955</v>
      </c>
      <c r="B42" s="161" t="s">
        <v>956</v>
      </c>
      <c r="C42" s="162" t="s">
        <v>910</v>
      </c>
      <c r="D42" s="152" t="s">
        <v>957</v>
      </c>
      <c r="E42" s="162" t="s">
        <v>958</v>
      </c>
      <c r="F42" s="88"/>
      <c r="G42" s="88"/>
      <c r="H42" s="88"/>
      <c r="I42" s="88"/>
      <c r="J42" s="88"/>
      <c r="K42" s="88"/>
      <c r="L42" s="88"/>
    </row>
    <row r="43" spans="1:12" ht="15.75" customHeight="1">
      <c r="A43" s="160" t="s">
        <v>959</v>
      </c>
      <c r="B43" s="161" t="s">
        <v>960</v>
      </c>
      <c r="C43" s="162" t="s">
        <v>910</v>
      </c>
      <c r="D43" s="152" t="s">
        <v>961</v>
      </c>
      <c r="E43" s="162" t="s">
        <v>962</v>
      </c>
      <c r="F43" s="88"/>
      <c r="G43" s="88"/>
      <c r="H43" s="88"/>
      <c r="I43" s="88"/>
      <c r="J43" s="88"/>
      <c r="K43" s="88"/>
      <c r="L43" s="88"/>
    </row>
    <row r="44" spans="1:12" ht="15.75" customHeight="1">
      <c r="A44" s="160" t="s">
        <v>963</v>
      </c>
      <c r="B44" s="161" t="s">
        <v>964</v>
      </c>
      <c r="C44" s="162" t="s">
        <v>910</v>
      </c>
      <c r="D44" s="152" t="s">
        <v>961</v>
      </c>
      <c r="E44" s="162" t="s">
        <v>962</v>
      </c>
      <c r="F44" s="88"/>
      <c r="G44" s="88"/>
      <c r="H44" s="88"/>
      <c r="I44" s="88"/>
      <c r="J44" s="88"/>
      <c r="K44" s="88"/>
      <c r="L44" s="88"/>
    </row>
    <row r="45" spans="1:12" ht="15.75" customHeight="1">
      <c r="A45" s="160" t="s">
        <v>965</v>
      </c>
      <c r="B45" s="161" t="s">
        <v>966</v>
      </c>
      <c r="C45" s="162" t="s">
        <v>910</v>
      </c>
      <c r="D45" s="152" t="s">
        <v>961</v>
      </c>
      <c r="E45" s="162" t="s">
        <v>962</v>
      </c>
      <c r="F45" s="88"/>
      <c r="G45" s="88"/>
      <c r="H45" s="88"/>
      <c r="I45" s="88"/>
      <c r="J45" s="88"/>
      <c r="K45" s="88"/>
      <c r="L45" s="88"/>
    </row>
    <row r="46" spans="1:12" ht="15.75" customHeight="1">
      <c r="A46" s="160" t="s">
        <v>967</v>
      </c>
      <c r="B46" s="161" t="s">
        <v>968</v>
      </c>
      <c r="C46" s="162" t="s">
        <v>910</v>
      </c>
      <c r="D46" s="152" t="s">
        <v>961</v>
      </c>
      <c r="E46" s="162" t="s">
        <v>962</v>
      </c>
      <c r="F46" s="88"/>
      <c r="G46" s="88"/>
      <c r="H46" s="88"/>
      <c r="I46" s="88"/>
      <c r="J46" s="88"/>
      <c r="K46" s="88"/>
      <c r="L46" s="88"/>
    </row>
    <row r="47" spans="1:12" ht="15.75" customHeight="1">
      <c r="A47" s="160" t="s">
        <v>969</v>
      </c>
      <c r="B47" s="161" t="s">
        <v>970</v>
      </c>
      <c r="C47" s="162" t="s">
        <v>910</v>
      </c>
      <c r="D47" s="152" t="s">
        <v>961</v>
      </c>
      <c r="E47" s="162" t="s">
        <v>962</v>
      </c>
      <c r="F47" s="88"/>
      <c r="G47" s="88"/>
      <c r="H47" s="88"/>
      <c r="I47" s="88"/>
      <c r="J47" s="88"/>
      <c r="K47" s="88"/>
      <c r="L47" s="88"/>
    </row>
    <row r="48" spans="1:12" ht="15.75" customHeight="1">
      <c r="A48" s="160" t="s">
        <v>971</v>
      </c>
      <c r="B48" s="161" t="s">
        <v>972</v>
      </c>
      <c r="C48" s="162" t="s">
        <v>910</v>
      </c>
      <c r="D48" s="152" t="s">
        <v>961</v>
      </c>
      <c r="E48" s="162" t="s">
        <v>962</v>
      </c>
      <c r="F48" s="88"/>
      <c r="G48" s="88"/>
      <c r="H48" s="88"/>
      <c r="I48" s="88"/>
      <c r="J48" s="88"/>
      <c r="K48" s="88"/>
      <c r="L48" s="88"/>
    </row>
    <row r="49" spans="1:12" ht="15.75" customHeight="1">
      <c r="A49" s="162" t="s">
        <v>973</v>
      </c>
      <c r="B49" s="161" t="s">
        <v>974</v>
      </c>
      <c r="C49" s="162" t="s">
        <v>904</v>
      </c>
      <c r="D49" s="152" t="s">
        <v>975</v>
      </c>
      <c r="E49" s="162" t="s">
        <v>958</v>
      </c>
      <c r="F49" s="88"/>
      <c r="G49" s="88"/>
      <c r="H49" s="88"/>
      <c r="I49" s="88"/>
      <c r="J49" s="88"/>
      <c r="K49" s="88"/>
      <c r="L49" s="88"/>
    </row>
    <row r="50" spans="1:12" ht="15.75" customHeight="1">
      <c r="A50" s="160" t="s">
        <v>976</v>
      </c>
      <c r="B50" s="161" t="s">
        <v>974</v>
      </c>
      <c r="C50" s="162" t="s">
        <v>907</v>
      </c>
      <c r="D50" s="152" t="s">
        <v>930</v>
      </c>
      <c r="E50" s="162" t="s">
        <v>977</v>
      </c>
      <c r="F50" s="88"/>
      <c r="G50" s="88"/>
      <c r="H50" s="88"/>
      <c r="I50" s="88"/>
      <c r="J50" s="88"/>
      <c r="K50" s="88"/>
      <c r="L50" s="88"/>
    </row>
    <row r="51" spans="1:12" ht="15.75" customHeight="1">
      <c r="A51" s="162" t="s">
        <v>978</v>
      </c>
      <c r="B51" s="161" t="s">
        <v>979</v>
      </c>
      <c r="C51" s="162" t="s">
        <v>904</v>
      </c>
      <c r="D51" s="152" t="s">
        <v>975</v>
      </c>
      <c r="E51" s="162" t="s">
        <v>977</v>
      </c>
      <c r="F51" s="88"/>
      <c r="G51" s="88"/>
      <c r="H51" s="88"/>
      <c r="I51" s="88"/>
      <c r="J51" s="88"/>
      <c r="K51" s="88"/>
      <c r="L51" s="88"/>
    </row>
    <row r="52" spans="1:12" ht="15.75" customHeight="1">
      <c r="A52" s="160" t="s">
        <v>980</v>
      </c>
      <c r="B52" s="161" t="s">
        <v>979</v>
      </c>
      <c r="C52" s="162" t="s">
        <v>907</v>
      </c>
      <c r="D52" s="152" t="s">
        <v>930</v>
      </c>
      <c r="E52" s="162" t="s">
        <v>977</v>
      </c>
      <c r="F52" s="88"/>
      <c r="G52" s="88"/>
      <c r="H52" s="88"/>
      <c r="I52" s="88"/>
      <c r="J52" s="88"/>
      <c r="K52" s="88"/>
      <c r="L52" s="88"/>
    </row>
    <row r="53" spans="1:12" ht="15.75" customHeight="1">
      <c r="A53" s="162" t="s">
        <v>981</v>
      </c>
      <c r="B53" s="161" t="s">
        <v>982</v>
      </c>
      <c r="C53" s="162" t="s">
        <v>904</v>
      </c>
      <c r="D53" s="152" t="s">
        <v>975</v>
      </c>
      <c r="E53" s="162" t="s">
        <v>977</v>
      </c>
      <c r="F53" s="88"/>
      <c r="G53" s="88"/>
      <c r="H53" s="88"/>
      <c r="I53" s="88"/>
      <c r="J53" s="88"/>
      <c r="K53" s="88"/>
      <c r="L53" s="88"/>
    </row>
    <row r="54" spans="1:12" ht="15.75" customHeight="1">
      <c r="A54" s="160" t="s">
        <v>983</v>
      </c>
      <c r="B54" s="161" t="s">
        <v>982</v>
      </c>
      <c r="C54" s="162" t="s">
        <v>907</v>
      </c>
      <c r="D54" s="152" t="s">
        <v>930</v>
      </c>
      <c r="E54" s="162" t="s">
        <v>977</v>
      </c>
      <c r="F54" s="88"/>
      <c r="G54" s="88"/>
      <c r="H54" s="88"/>
      <c r="I54" s="88"/>
      <c r="J54" s="88"/>
      <c r="K54" s="88"/>
      <c r="L54" s="88"/>
    </row>
    <row r="55" spans="1:12" ht="15.75" customHeight="1">
      <c r="A55" s="162" t="s">
        <v>984</v>
      </c>
      <c r="B55" s="161" t="s">
        <v>985</v>
      </c>
      <c r="C55" s="162" t="s">
        <v>904</v>
      </c>
      <c r="D55" s="152" t="s">
        <v>975</v>
      </c>
      <c r="E55" s="162" t="s">
        <v>977</v>
      </c>
      <c r="F55" s="88"/>
      <c r="G55" s="88"/>
      <c r="H55" s="88"/>
      <c r="I55" s="88"/>
      <c r="J55" s="88"/>
      <c r="K55" s="88"/>
      <c r="L55" s="88"/>
    </row>
    <row r="56" spans="1:12" ht="15.75" customHeight="1">
      <c r="A56" s="160" t="s">
        <v>986</v>
      </c>
      <c r="B56" s="161" t="s">
        <v>985</v>
      </c>
      <c r="C56" s="162" t="s">
        <v>907</v>
      </c>
      <c r="D56" s="152" t="s">
        <v>930</v>
      </c>
      <c r="E56" s="162" t="s">
        <v>977</v>
      </c>
      <c r="F56" s="88"/>
      <c r="G56" s="88"/>
      <c r="H56" s="88"/>
      <c r="I56" s="88"/>
      <c r="J56" s="88"/>
      <c r="K56" s="88"/>
      <c r="L56" s="88"/>
    </row>
    <row r="57" spans="1:12" ht="15.75" customHeight="1">
      <c r="A57" s="162" t="s">
        <v>987</v>
      </c>
      <c r="B57" s="161" t="s">
        <v>988</v>
      </c>
      <c r="C57" s="162" t="s">
        <v>904</v>
      </c>
      <c r="D57" s="152" t="s">
        <v>975</v>
      </c>
      <c r="E57" s="162" t="s">
        <v>977</v>
      </c>
      <c r="F57" s="88"/>
      <c r="G57" s="88"/>
      <c r="H57" s="88"/>
      <c r="I57" s="88"/>
      <c r="J57" s="88"/>
      <c r="K57" s="88"/>
      <c r="L57" s="88"/>
    </row>
    <row r="58" spans="1:12" ht="15.75" customHeight="1">
      <c r="A58" s="160" t="s">
        <v>989</v>
      </c>
      <c r="B58" s="161" t="s">
        <v>988</v>
      </c>
      <c r="C58" s="162" t="s">
        <v>907</v>
      </c>
      <c r="D58" s="152" t="s">
        <v>930</v>
      </c>
      <c r="E58" s="162" t="s">
        <v>977</v>
      </c>
      <c r="F58" s="88"/>
      <c r="G58" s="88"/>
      <c r="H58" s="88"/>
      <c r="I58" s="88"/>
      <c r="J58" s="88"/>
      <c r="K58" s="88"/>
      <c r="L58" s="88"/>
    </row>
    <row r="59" spans="1:12" ht="15.75" customHeight="1">
      <c r="A59" s="162" t="s">
        <v>990</v>
      </c>
      <c r="B59" s="161" t="s">
        <v>991</v>
      </c>
      <c r="C59" s="162" t="s">
        <v>904</v>
      </c>
      <c r="D59" s="152" t="s">
        <v>975</v>
      </c>
      <c r="E59" s="162" t="s">
        <v>977</v>
      </c>
      <c r="F59" s="88"/>
      <c r="G59" s="88"/>
      <c r="H59" s="88"/>
      <c r="I59" s="88"/>
      <c r="J59" s="88"/>
      <c r="K59" s="88"/>
      <c r="L59" s="88"/>
    </row>
    <row r="60" spans="1:12" ht="15.75" customHeight="1">
      <c r="A60" s="160" t="s">
        <v>992</v>
      </c>
      <c r="B60" s="161" t="s">
        <v>991</v>
      </c>
      <c r="C60" s="162" t="s">
        <v>907</v>
      </c>
      <c r="D60" s="152" t="s">
        <v>930</v>
      </c>
      <c r="E60" s="162" t="s">
        <v>977</v>
      </c>
      <c r="F60" s="88"/>
      <c r="G60" s="88"/>
      <c r="H60" s="88"/>
      <c r="I60" s="88"/>
      <c r="J60" s="88"/>
      <c r="K60" s="88"/>
      <c r="L60" s="88"/>
    </row>
    <row r="61" spans="1:12" ht="15.75" customHeight="1">
      <c r="A61" s="162" t="s">
        <v>993</v>
      </c>
      <c r="B61" s="161" t="s">
        <v>994</v>
      </c>
      <c r="C61" s="162" t="s">
        <v>904</v>
      </c>
      <c r="D61" s="152" t="s">
        <v>975</v>
      </c>
      <c r="E61" s="162" t="s">
        <v>977</v>
      </c>
      <c r="F61" s="88"/>
      <c r="G61" s="88"/>
      <c r="H61" s="88"/>
      <c r="I61" s="88"/>
      <c r="J61" s="88"/>
      <c r="K61" s="88"/>
      <c r="L61" s="88"/>
    </row>
    <row r="62" spans="1:12" ht="15.75" customHeight="1">
      <c r="A62" s="160" t="s">
        <v>995</v>
      </c>
      <c r="B62" s="161" t="s">
        <v>994</v>
      </c>
      <c r="C62" s="162" t="s">
        <v>907</v>
      </c>
      <c r="D62" s="152" t="s">
        <v>930</v>
      </c>
      <c r="E62" s="162" t="s">
        <v>977</v>
      </c>
      <c r="F62" s="88"/>
      <c r="G62" s="88"/>
      <c r="H62" s="88"/>
      <c r="I62" s="88"/>
      <c r="J62" s="88"/>
      <c r="K62" s="88"/>
      <c r="L62" s="88"/>
    </row>
    <row r="63" spans="1:12" ht="15.75" customHeight="1">
      <c r="A63" s="162"/>
      <c r="B63" s="161"/>
      <c r="C63" s="165"/>
      <c r="E63" s="88"/>
      <c r="F63" s="88"/>
      <c r="G63" s="88"/>
      <c r="H63" s="88"/>
      <c r="I63" s="88"/>
      <c r="J63" s="88"/>
      <c r="K63" s="88"/>
      <c r="L63" s="88"/>
    </row>
    <row r="64" spans="1:12" ht="15.75" customHeight="1">
      <c r="B64" s="166"/>
      <c r="C64" s="165"/>
      <c r="E64" s="88"/>
      <c r="F64" s="88"/>
      <c r="G64" s="88"/>
      <c r="H64" s="88"/>
      <c r="I64" s="88"/>
      <c r="J64" s="88"/>
      <c r="K64" s="88"/>
      <c r="L64" s="88"/>
    </row>
    <row r="65" spans="2:12" ht="15.75" customHeight="1">
      <c r="B65" s="166"/>
      <c r="C65" s="165"/>
      <c r="E65" s="88"/>
      <c r="F65" s="88"/>
      <c r="G65" s="88"/>
      <c r="H65" s="88"/>
      <c r="I65" s="88"/>
      <c r="J65" s="88"/>
      <c r="K65" s="88"/>
      <c r="L65" s="88"/>
    </row>
    <row r="66" spans="2:12" ht="15.75" customHeight="1">
      <c r="B66" s="166"/>
      <c r="C66" s="165"/>
      <c r="E66" s="88"/>
      <c r="F66" s="88"/>
      <c r="G66" s="88"/>
      <c r="H66" s="88"/>
      <c r="I66" s="88"/>
      <c r="J66" s="88"/>
      <c r="K66" s="88"/>
      <c r="L66" s="88"/>
    </row>
    <row r="67" spans="2:12" ht="15.75" customHeight="1">
      <c r="B67" s="166"/>
      <c r="C67" s="165"/>
      <c r="E67" s="88"/>
      <c r="F67" s="88"/>
      <c r="G67" s="88"/>
      <c r="H67" s="88"/>
      <c r="I67" s="88"/>
      <c r="J67" s="88"/>
      <c r="K67" s="88"/>
      <c r="L67" s="88"/>
    </row>
    <row r="68" spans="2:12" ht="15.75" customHeight="1">
      <c r="B68" s="166"/>
      <c r="C68" s="165"/>
      <c r="E68" s="88"/>
      <c r="F68" s="88"/>
      <c r="G68" s="88"/>
      <c r="H68" s="88"/>
      <c r="I68" s="88"/>
      <c r="J68" s="88"/>
      <c r="K68" s="88"/>
      <c r="L68" s="88"/>
    </row>
    <row r="69" spans="2:12" ht="15.75" customHeight="1">
      <c r="B69" s="166"/>
      <c r="C69" s="165"/>
      <c r="E69" s="88"/>
      <c r="F69" s="88"/>
      <c r="G69" s="88"/>
      <c r="H69" s="88"/>
      <c r="I69" s="88"/>
      <c r="J69" s="88"/>
      <c r="K69" s="88"/>
      <c r="L69" s="88"/>
    </row>
    <row r="70" spans="2:12" ht="15.75" customHeight="1">
      <c r="B70" s="166"/>
      <c r="C70" s="165"/>
      <c r="E70" s="88"/>
      <c r="F70" s="88"/>
      <c r="G70" s="88"/>
      <c r="H70" s="88"/>
      <c r="I70" s="88"/>
      <c r="J70" s="88"/>
      <c r="K70" s="88"/>
      <c r="L70" s="88"/>
    </row>
    <row r="71" spans="2:12" ht="15.75" customHeight="1">
      <c r="B71" s="166"/>
      <c r="C71" s="165"/>
      <c r="E71" s="88"/>
      <c r="F71" s="88"/>
      <c r="G71" s="88"/>
      <c r="H71" s="88"/>
      <c r="I71" s="88"/>
      <c r="J71" s="88"/>
      <c r="K71" s="88"/>
      <c r="L71" s="88"/>
    </row>
    <row r="72" spans="2:12" ht="15.75" customHeight="1">
      <c r="B72" s="166"/>
      <c r="C72" s="165"/>
      <c r="E72" s="88"/>
      <c r="F72" s="88"/>
      <c r="G72" s="88"/>
      <c r="H72" s="88"/>
      <c r="I72" s="88"/>
      <c r="J72" s="88"/>
      <c r="K72" s="88"/>
      <c r="L72" s="88"/>
    </row>
    <row r="73" spans="2:12" ht="15.75" customHeight="1">
      <c r="B73" s="166"/>
      <c r="C73" s="165"/>
      <c r="E73" s="88"/>
      <c r="F73" s="88"/>
      <c r="G73" s="88"/>
      <c r="H73" s="88"/>
      <c r="I73" s="88"/>
      <c r="J73" s="88"/>
      <c r="K73" s="88"/>
      <c r="L73" s="88"/>
    </row>
    <row r="74" spans="2:12" ht="15.75" customHeight="1">
      <c r="B74" s="166"/>
      <c r="C74" s="165"/>
      <c r="E74" s="88"/>
      <c r="F74" s="88"/>
      <c r="G74" s="88"/>
      <c r="H74" s="88"/>
      <c r="I74" s="88"/>
      <c r="J74" s="88"/>
      <c r="K74" s="88"/>
      <c r="L74" s="88"/>
    </row>
    <row r="75" spans="2:12" ht="15.75" customHeight="1">
      <c r="B75" s="166"/>
      <c r="C75" s="165"/>
      <c r="E75" s="88"/>
      <c r="F75" s="88"/>
      <c r="G75" s="88"/>
      <c r="H75" s="88"/>
      <c r="I75" s="88"/>
      <c r="J75" s="88"/>
      <c r="K75" s="88"/>
      <c r="L75" s="88"/>
    </row>
    <row r="76" spans="2:12" ht="15.75" customHeight="1">
      <c r="B76" s="166"/>
      <c r="C76" s="165"/>
      <c r="E76" s="88"/>
      <c r="F76" s="88"/>
      <c r="G76" s="88"/>
      <c r="H76" s="88"/>
      <c r="I76" s="88"/>
      <c r="J76" s="88"/>
      <c r="K76" s="88"/>
      <c r="L76" s="88"/>
    </row>
    <row r="77" spans="2:12" ht="15.75" customHeight="1">
      <c r="B77" s="166"/>
      <c r="C77" s="165"/>
      <c r="E77" s="88"/>
      <c r="F77" s="88"/>
      <c r="G77" s="88"/>
      <c r="H77" s="88"/>
      <c r="I77" s="88"/>
      <c r="J77" s="88"/>
      <c r="K77" s="88"/>
      <c r="L77" s="88"/>
    </row>
    <row r="78" spans="2:12" ht="15.75" customHeight="1">
      <c r="B78" s="166"/>
      <c r="C78" s="165"/>
      <c r="E78" s="88"/>
      <c r="F78" s="88"/>
      <c r="G78" s="88"/>
      <c r="H78" s="88"/>
      <c r="I78" s="88"/>
      <c r="J78" s="88"/>
      <c r="K78" s="88"/>
      <c r="L78" s="88"/>
    </row>
    <row r="79" spans="2:12" ht="15.75" customHeight="1">
      <c r="B79" s="166"/>
      <c r="C79" s="165"/>
      <c r="E79" s="88"/>
      <c r="F79" s="88"/>
      <c r="G79" s="88"/>
      <c r="H79" s="88"/>
      <c r="I79" s="88"/>
      <c r="J79" s="88"/>
      <c r="K79" s="88"/>
      <c r="L79" s="88"/>
    </row>
    <row r="80" spans="2:12" ht="15.75" customHeight="1">
      <c r="B80" s="166"/>
      <c r="C80" s="165"/>
      <c r="E80" s="88"/>
      <c r="F80" s="88"/>
      <c r="G80" s="88"/>
      <c r="H80" s="88"/>
      <c r="I80" s="88"/>
      <c r="J80" s="88"/>
      <c r="K80" s="88"/>
      <c r="L80" s="88"/>
    </row>
    <row r="81" spans="2:12" ht="15.75" customHeight="1">
      <c r="B81" s="166"/>
      <c r="C81" s="165"/>
      <c r="E81" s="88"/>
      <c r="F81" s="88"/>
      <c r="G81" s="88"/>
      <c r="H81" s="88"/>
      <c r="I81" s="88"/>
      <c r="J81" s="88"/>
      <c r="K81" s="88"/>
      <c r="L81" s="88"/>
    </row>
    <row r="82" spans="2:12" ht="15.75" customHeight="1">
      <c r="B82" s="166"/>
      <c r="C82" s="165"/>
      <c r="E82" s="88"/>
      <c r="F82" s="88"/>
      <c r="G82" s="88"/>
      <c r="H82" s="88"/>
      <c r="I82" s="88"/>
      <c r="J82" s="88"/>
      <c r="K82" s="88"/>
      <c r="L82" s="88"/>
    </row>
    <row r="83" spans="2:12" ht="15.75" customHeight="1">
      <c r="B83" s="166"/>
      <c r="C83" s="165"/>
      <c r="E83" s="88"/>
      <c r="F83" s="88"/>
      <c r="G83" s="88"/>
      <c r="H83" s="88"/>
      <c r="I83" s="88"/>
      <c r="J83" s="88"/>
      <c r="K83" s="88"/>
      <c r="L83" s="88"/>
    </row>
    <row r="84" spans="2:12" ht="15.75" customHeight="1">
      <c r="B84" s="166"/>
      <c r="C84" s="165"/>
      <c r="E84" s="88"/>
      <c r="F84" s="88"/>
      <c r="G84" s="88"/>
      <c r="H84" s="88"/>
      <c r="I84" s="88"/>
      <c r="J84" s="88"/>
      <c r="K84" s="88"/>
      <c r="L84" s="88"/>
    </row>
    <row r="85" spans="2:12" ht="15.75" customHeight="1">
      <c r="B85" s="166"/>
      <c r="C85" s="165"/>
      <c r="E85" s="88"/>
      <c r="F85" s="88"/>
      <c r="G85" s="88"/>
      <c r="H85" s="88"/>
      <c r="I85" s="88"/>
      <c r="J85" s="88"/>
      <c r="K85" s="88"/>
      <c r="L85" s="88"/>
    </row>
    <row r="86" spans="2:12" ht="15.75" customHeight="1">
      <c r="B86" s="166"/>
      <c r="C86" s="165"/>
      <c r="E86" s="88"/>
      <c r="F86" s="88"/>
      <c r="G86" s="88"/>
      <c r="H86" s="88"/>
      <c r="I86" s="88"/>
      <c r="J86" s="88"/>
      <c r="K86" s="88"/>
      <c r="L86" s="88"/>
    </row>
    <row r="87" spans="2:12" ht="15.75" customHeight="1">
      <c r="B87" s="166"/>
      <c r="C87" s="165"/>
      <c r="E87" s="88"/>
      <c r="F87" s="88"/>
      <c r="G87" s="88"/>
      <c r="H87" s="88"/>
      <c r="I87" s="88"/>
      <c r="J87" s="88"/>
      <c r="K87" s="88"/>
      <c r="L87" s="88"/>
    </row>
    <row r="88" spans="2:12" ht="15.75" customHeight="1">
      <c r="B88" s="166"/>
      <c r="C88" s="165"/>
      <c r="E88" s="88"/>
      <c r="F88" s="88"/>
      <c r="G88" s="88"/>
      <c r="H88" s="88"/>
      <c r="I88" s="88"/>
      <c r="J88" s="88"/>
      <c r="K88" s="88"/>
      <c r="L88" s="88"/>
    </row>
    <row r="89" spans="2:12" ht="15.75" customHeight="1">
      <c r="B89" s="166"/>
      <c r="C89" s="165"/>
      <c r="E89" s="88"/>
      <c r="F89" s="88"/>
      <c r="G89" s="88"/>
      <c r="H89" s="88"/>
      <c r="I89" s="88"/>
      <c r="J89" s="88"/>
      <c r="K89" s="88"/>
      <c r="L89" s="88"/>
    </row>
    <row r="90" spans="2:12" ht="15.75" customHeight="1">
      <c r="B90" s="166"/>
      <c r="C90" s="165"/>
      <c r="E90" s="88"/>
      <c r="F90" s="88"/>
      <c r="G90" s="88"/>
      <c r="H90" s="88"/>
      <c r="I90" s="88"/>
      <c r="J90" s="88"/>
      <c r="K90" s="88"/>
      <c r="L90" s="88"/>
    </row>
    <row r="91" spans="2:12" ht="15.75" customHeight="1">
      <c r="B91" s="166"/>
      <c r="C91" s="165"/>
      <c r="E91" s="88"/>
      <c r="F91" s="88"/>
      <c r="G91" s="88"/>
      <c r="H91" s="88"/>
      <c r="I91" s="88"/>
      <c r="J91" s="88"/>
      <c r="K91" s="88"/>
      <c r="L91" s="88"/>
    </row>
    <row r="92" spans="2:12" ht="15.75" customHeight="1">
      <c r="B92" s="166"/>
      <c r="C92" s="165"/>
      <c r="E92" s="88"/>
      <c r="F92" s="88"/>
      <c r="G92" s="88"/>
      <c r="H92" s="88"/>
      <c r="I92" s="88"/>
      <c r="J92" s="88"/>
      <c r="K92" s="88"/>
      <c r="L92" s="88"/>
    </row>
    <row r="93" spans="2:12" ht="15.75" customHeight="1">
      <c r="B93" s="166"/>
      <c r="C93" s="165"/>
      <c r="E93" s="88"/>
      <c r="F93" s="88"/>
      <c r="G93" s="88"/>
      <c r="H93" s="88"/>
      <c r="I93" s="88"/>
      <c r="J93" s="88"/>
      <c r="K93" s="88"/>
      <c r="L93" s="88"/>
    </row>
    <row r="94" spans="2:12" ht="15.75" customHeight="1">
      <c r="B94" s="166"/>
      <c r="C94" s="165"/>
      <c r="E94" s="88"/>
      <c r="F94" s="88"/>
      <c r="G94" s="88"/>
      <c r="H94" s="88"/>
      <c r="I94" s="88"/>
      <c r="J94" s="88"/>
      <c r="K94" s="88"/>
      <c r="L94" s="88"/>
    </row>
    <row r="95" spans="2:12" ht="15.75" customHeight="1">
      <c r="B95" s="166"/>
      <c r="C95" s="165"/>
      <c r="E95" s="88"/>
      <c r="F95" s="88"/>
      <c r="G95" s="88"/>
      <c r="H95" s="88"/>
      <c r="I95" s="88"/>
      <c r="J95" s="88"/>
      <c r="K95" s="88"/>
      <c r="L95" s="88"/>
    </row>
    <row r="96" spans="2:12" ht="15.75" customHeight="1">
      <c r="B96" s="166"/>
      <c r="C96" s="165"/>
      <c r="E96" s="88"/>
      <c r="F96" s="88"/>
      <c r="G96" s="88"/>
      <c r="H96" s="88"/>
      <c r="I96" s="88"/>
      <c r="J96" s="88"/>
      <c r="K96" s="88"/>
      <c r="L96" s="88"/>
    </row>
    <row r="97" spans="2:12" ht="15.75" customHeight="1">
      <c r="B97" s="166"/>
      <c r="C97" s="165"/>
      <c r="E97" s="88"/>
      <c r="F97" s="88"/>
      <c r="G97" s="88"/>
      <c r="H97" s="88"/>
      <c r="I97" s="88"/>
      <c r="J97" s="88"/>
      <c r="K97" s="88"/>
      <c r="L97" s="88"/>
    </row>
    <row r="98" spans="2:12" ht="15.75" customHeight="1">
      <c r="B98" s="166"/>
      <c r="C98" s="165"/>
      <c r="E98" s="88"/>
      <c r="F98" s="88"/>
      <c r="G98" s="88"/>
      <c r="H98" s="88"/>
      <c r="I98" s="88"/>
      <c r="J98" s="88"/>
      <c r="K98" s="88"/>
      <c r="L98" s="88"/>
    </row>
    <row r="99" spans="2:12" ht="15.75" customHeight="1">
      <c r="B99" s="166"/>
      <c r="C99" s="165"/>
      <c r="E99" s="88"/>
      <c r="F99" s="88"/>
      <c r="G99" s="88"/>
      <c r="H99" s="88"/>
      <c r="I99" s="88"/>
      <c r="J99" s="88"/>
      <c r="K99" s="88"/>
      <c r="L99" s="88"/>
    </row>
    <row r="100" spans="2:12" ht="15.75" customHeight="1">
      <c r="B100" s="166"/>
      <c r="C100" s="165"/>
      <c r="E100" s="88"/>
      <c r="F100" s="88"/>
      <c r="G100" s="88"/>
      <c r="H100" s="88"/>
      <c r="I100" s="88"/>
      <c r="J100" s="88"/>
      <c r="K100" s="88"/>
      <c r="L100" s="88"/>
    </row>
    <row r="101" spans="2:12" ht="15.75" customHeight="1">
      <c r="B101" s="166"/>
      <c r="C101" s="165"/>
      <c r="E101" s="88"/>
      <c r="F101" s="88"/>
      <c r="G101" s="88"/>
      <c r="H101" s="88"/>
      <c r="I101" s="88"/>
      <c r="J101" s="88"/>
      <c r="K101" s="88"/>
      <c r="L101" s="88"/>
    </row>
    <row r="102" spans="2:12" ht="15.75" customHeight="1">
      <c r="B102" s="166"/>
      <c r="C102" s="165"/>
      <c r="E102" s="88"/>
      <c r="F102" s="88"/>
      <c r="G102" s="88"/>
      <c r="H102" s="88"/>
      <c r="I102" s="88"/>
      <c r="J102" s="88"/>
      <c r="K102" s="88"/>
      <c r="L102" s="88"/>
    </row>
    <row r="103" spans="2:12" ht="15.75" customHeight="1">
      <c r="B103" s="166"/>
      <c r="C103" s="165"/>
      <c r="E103" s="88"/>
      <c r="F103" s="88"/>
      <c r="G103" s="88"/>
      <c r="H103" s="88"/>
      <c r="I103" s="88"/>
      <c r="J103" s="88"/>
      <c r="K103" s="88"/>
      <c r="L103" s="88"/>
    </row>
    <row r="104" spans="2:12" ht="15.75" customHeight="1">
      <c r="B104" s="166"/>
      <c r="C104" s="165"/>
      <c r="E104" s="88"/>
      <c r="F104" s="88"/>
      <c r="G104" s="88"/>
      <c r="H104" s="88"/>
      <c r="I104" s="88"/>
      <c r="J104" s="88"/>
      <c r="K104" s="88"/>
      <c r="L104" s="88"/>
    </row>
    <row r="105" spans="2:12" ht="15.75" customHeight="1">
      <c r="B105" s="166"/>
      <c r="C105" s="165"/>
      <c r="E105" s="88"/>
      <c r="F105" s="88"/>
      <c r="G105" s="88"/>
      <c r="H105" s="88"/>
      <c r="I105" s="88"/>
      <c r="J105" s="88"/>
      <c r="K105" s="88"/>
      <c r="L105" s="88"/>
    </row>
    <row r="106" spans="2:12" ht="15.75" customHeight="1">
      <c r="B106" s="166"/>
      <c r="C106" s="165"/>
      <c r="E106" s="88"/>
      <c r="F106" s="88"/>
      <c r="G106" s="88"/>
      <c r="H106" s="88"/>
      <c r="I106" s="88"/>
      <c r="J106" s="88"/>
      <c r="K106" s="88"/>
      <c r="L106" s="88"/>
    </row>
    <row r="107" spans="2:12" ht="15.75" customHeight="1">
      <c r="B107" s="166"/>
      <c r="C107" s="165"/>
      <c r="E107" s="88"/>
      <c r="F107" s="88"/>
      <c r="G107" s="88"/>
      <c r="H107" s="88"/>
      <c r="I107" s="88"/>
      <c r="J107" s="88"/>
      <c r="K107" s="88"/>
      <c r="L107" s="88"/>
    </row>
    <row r="108" spans="2:12" ht="15.75" customHeight="1">
      <c r="B108" s="166"/>
      <c r="C108" s="165"/>
      <c r="E108" s="88"/>
      <c r="F108" s="88"/>
      <c r="G108" s="88"/>
      <c r="H108" s="88"/>
      <c r="I108" s="88"/>
      <c r="J108" s="88"/>
      <c r="K108" s="88"/>
      <c r="L108" s="88"/>
    </row>
    <row r="109" spans="2:12" ht="15.75" customHeight="1">
      <c r="B109" s="166"/>
      <c r="C109" s="165"/>
      <c r="E109" s="88"/>
      <c r="F109" s="88"/>
      <c r="G109" s="88"/>
      <c r="H109" s="88"/>
      <c r="I109" s="88"/>
      <c r="J109" s="88"/>
      <c r="K109" s="88"/>
      <c r="L109" s="88"/>
    </row>
    <row r="110" spans="2:12" ht="15.75" customHeight="1">
      <c r="B110" s="166"/>
      <c r="C110" s="165"/>
      <c r="E110" s="88"/>
      <c r="F110" s="88"/>
      <c r="G110" s="88"/>
      <c r="H110" s="88"/>
      <c r="I110" s="88"/>
      <c r="J110" s="88"/>
      <c r="K110" s="88"/>
      <c r="L110" s="88"/>
    </row>
    <row r="111" spans="2:12" ht="15.75" customHeight="1">
      <c r="B111" s="166"/>
      <c r="C111" s="165"/>
      <c r="E111" s="88"/>
      <c r="F111" s="88"/>
      <c r="G111" s="88"/>
      <c r="H111" s="88"/>
      <c r="I111" s="88"/>
      <c r="J111" s="88"/>
      <c r="K111" s="88"/>
      <c r="L111" s="88"/>
    </row>
    <row r="112" spans="2:12" ht="15.75" customHeight="1">
      <c r="B112" s="166"/>
      <c r="C112" s="165"/>
      <c r="E112" s="88"/>
      <c r="F112" s="88"/>
      <c r="G112" s="88"/>
      <c r="H112" s="88"/>
      <c r="I112" s="88"/>
      <c r="J112" s="88"/>
      <c r="K112" s="88"/>
      <c r="L112" s="88"/>
    </row>
    <row r="113" spans="2:12" ht="15.75" customHeight="1">
      <c r="B113" s="166"/>
      <c r="C113" s="165"/>
      <c r="E113" s="88"/>
      <c r="F113" s="88"/>
      <c r="G113" s="88"/>
      <c r="H113" s="88"/>
      <c r="I113" s="88"/>
      <c r="J113" s="88"/>
      <c r="K113" s="88"/>
      <c r="L113" s="88"/>
    </row>
    <row r="114" spans="2:12" ht="15.75" customHeight="1">
      <c r="B114" s="166"/>
      <c r="C114" s="165"/>
      <c r="E114" s="88"/>
      <c r="F114" s="88"/>
      <c r="G114" s="88"/>
      <c r="H114" s="88"/>
      <c r="I114" s="88"/>
      <c r="J114" s="88"/>
      <c r="K114" s="88"/>
      <c r="L114" s="88"/>
    </row>
    <row r="115" spans="2:12" ht="15.75" customHeight="1">
      <c r="B115" s="166"/>
      <c r="C115" s="165"/>
      <c r="E115" s="88"/>
      <c r="F115" s="88"/>
      <c r="G115" s="88"/>
      <c r="H115" s="88"/>
      <c r="I115" s="88"/>
      <c r="J115" s="88"/>
      <c r="K115" s="88"/>
      <c r="L115" s="88"/>
    </row>
    <row r="116" spans="2:12" ht="15.75" customHeight="1">
      <c r="B116" s="166"/>
      <c r="C116" s="165"/>
      <c r="E116" s="88"/>
      <c r="F116" s="88"/>
      <c r="G116" s="88"/>
      <c r="H116" s="88"/>
      <c r="I116" s="88"/>
      <c r="J116" s="88"/>
      <c r="K116" s="88"/>
      <c r="L116" s="88"/>
    </row>
    <row r="117" spans="2:12" ht="15.75" customHeight="1">
      <c r="B117" s="166"/>
      <c r="C117" s="165"/>
      <c r="E117" s="88"/>
      <c r="F117" s="88"/>
      <c r="G117" s="88"/>
      <c r="H117" s="88"/>
      <c r="I117" s="88"/>
      <c r="J117" s="88"/>
      <c r="K117" s="88"/>
      <c r="L117" s="88"/>
    </row>
    <row r="118" spans="2:12" ht="15.75" customHeight="1">
      <c r="B118" s="166"/>
      <c r="C118" s="165"/>
      <c r="E118" s="88"/>
      <c r="F118" s="88"/>
      <c r="G118" s="88"/>
      <c r="H118" s="88"/>
      <c r="I118" s="88"/>
      <c r="J118" s="88"/>
      <c r="K118" s="88"/>
      <c r="L118" s="88"/>
    </row>
    <row r="119" spans="2:12" ht="15.75" customHeight="1">
      <c r="B119" s="166"/>
      <c r="C119" s="165"/>
      <c r="E119" s="88"/>
      <c r="F119" s="88"/>
      <c r="G119" s="88"/>
      <c r="H119" s="88"/>
      <c r="I119" s="88"/>
      <c r="J119" s="88"/>
      <c r="K119" s="88"/>
      <c r="L119" s="88"/>
    </row>
    <row r="120" spans="2:12" ht="15.75" customHeight="1">
      <c r="B120" s="166"/>
      <c r="C120" s="165"/>
      <c r="E120" s="88"/>
      <c r="F120" s="88"/>
      <c r="G120" s="88"/>
      <c r="H120" s="88"/>
      <c r="I120" s="88"/>
      <c r="J120" s="88"/>
      <c r="K120" s="88"/>
      <c r="L120" s="88"/>
    </row>
    <row r="121" spans="2:12" ht="15.75" customHeight="1">
      <c r="B121" s="166"/>
      <c r="C121" s="165"/>
      <c r="E121" s="88"/>
      <c r="F121" s="88"/>
      <c r="G121" s="88"/>
      <c r="H121" s="88"/>
      <c r="I121" s="88"/>
      <c r="J121" s="88"/>
      <c r="K121" s="88"/>
      <c r="L121" s="88"/>
    </row>
    <row r="122" spans="2:12" ht="15.75" customHeight="1">
      <c r="B122" s="166"/>
      <c r="C122" s="165"/>
      <c r="E122" s="88"/>
      <c r="F122" s="88"/>
      <c r="G122" s="88"/>
      <c r="H122" s="88"/>
      <c r="I122" s="88"/>
      <c r="J122" s="88"/>
      <c r="K122" s="88"/>
      <c r="L122" s="88"/>
    </row>
    <row r="123" spans="2:12" ht="15.75" customHeight="1">
      <c r="B123" s="166"/>
      <c r="C123" s="165"/>
      <c r="E123" s="88"/>
      <c r="F123" s="88"/>
      <c r="G123" s="88"/>
      <c r="H123" s="88"/>
      <c r="I123" s="88"/>
      <c r="J123" s="88"/>
      <c r="K123" s="88"/>
      <c r="L123" s="88"/>
    </row>
    <row r="124" spans="2:12" ht="15.75" customHeight="1">
      <c r="B124" s="166"/>
      <c r="C124" s="165"/>
      <c r="E124" s="88"/>
      <c r="F124" s="88"/>
      <c r="G124" s="88"/>
      <c r="H124" s="88"/>
      <c r="I124" s="88"/>
      <c r="J124" s="88"/>
      <c r="K124" s="88"/>
      <c r="L124" s="88"/>
    </row>
    <row r="125" spans="2:12" ht="15.75" customHeight="1">
      <c r="B125" s="166"/>
      <c r="C125" s="165"/>
      <c r="E125" s="88"/>
      <c r="F125" s="88"/>
      <c r="G125" s="88"/>
      <c r="H125" s="88"/>
      <c r="I125" s="88"/>
      <c r="J125" s="88"/>
      <c r="K125" s="88"/>
      <c r="L125" s="88"/>
    </row>
    <row r="126" spans="2:12" ht="15.75" customHeight="1">
      <c r="B126" s="166"/>
      <c r="C126" s="165"/>
      <c r="E126" s="88"/>
      <c r="F126" s="88"/>
      <c r="G126" s="88"/>
      <c r="H126" s="88"/>
      <c r="I126" s="88"/>
      <c r="J126" s="88"/>
      <c r="K126" s="88"/>
      <c r="L126" s="88"/>
    </row>
    <row r="127" spans="2:12" ht="15.75" customHeight="1">
      <c r="B127" s="166"/>
      <c r="C127" s="165"/>
      <c r="E127" s="88"/>
      <c r="F127" s="88"/>
      <c r="G127" s="88"/>
      <c r="H127" s="88"/>
      <c r="I127" s="88"/>
      <c r="J127" s="88"/>
      <c r="K127" s="88"/>
      <c r="L127" s="88"/>
    </row>
    <row r="128" spans="2:12" ht="15.75" customHeight="1">
      <c r="B128" s="166"/>
      <c r="C128" s="165"/>
      <c r="E128" s="88"/>
      <c r="F128" s="88"/>
      <c r="G128" s="88"/>
      <c r="H128" s="88"/>
      <c r="I128" s="88"/>
      <c r="J128" s="88"/>
      <c r="K128" s="88"/>
      <c r="L128" s="88"/>
    </row>
    <row r="129" spans="2:12" ht="15.75" customHeight="1">
      <c r="B129" s="166"/>
      <c r="C129" s="165"/>
      <c r="E129" s="88"/>
      <c r="F129" s="88"/>
      <c r="G129" s="88"/>
      <c r="H129" s="88"/>
      <c r="I129" s="88"/>
      <c r="J129" s="88"/>
      <c r="K129" s="88"/>
      <c r="L129" s="88"/>
    </row>
    <row r="130" spans="2:12" ht="15.75" customHeight="1">
      <c r="B130" s="166"/>
      <c r="C130" s="165"/>
      <c r="E130" s="88"/>
      <c r="F130" s="88"/>
      <c r="G130" s="88"/>
      <c r="H130" s="88"/>
      <c r="I130" s="88"/>
      <c r="J130" s="88"/>
      <c r="K130" s="88"/>
      <c r="L130" s="88"/>
    </row>
    <row r="131" spans="2:12" ht="15.75" customHeight="1">
      <c r="B131" s="166"/>
      <c r="C131" s="165"/>
      <c r="E131" s="88"/>
      <c r="F131" s="88"/>
      <c r="G131" s="88"/>
      <c r="H131" s="88"/>
      <c r="I131" s="88"/>
      <c r="J131" s="88"/>
      <c r="K131" s="88"/>
      <c r="L131" s="88"/>
    </row>
    <row r="132" spans="2:12" ht="15.75" customHeight="1">
      <c r="B132" s="166"/>
      <c r="C132" s="165"/>
      <c r="E132" s="88"/>
      <c r="F132" s="88"/>
      <c r="G132" s="88"/>
      <c r="H132" s="88"/>
      <c r="I132" s="88"/>
      <c r="J132" s="88"/>
      <c r="K132" s="88"/>
      <c r="L132" s="88"/>
    </row>
    <row r="133" spans="2:12" ht="15.75" customHeight="1">
      <c r="B133" s="166"/>
      <c r="C133" s="165"/>
      <c r="E133" s="88"/>
      <c r="F133" s="88"/>
      <c r="G133" s="88"/>
      <c r="H133" s="88"/>
      <c r="I133" s="88"/>
      <c r="J133" s="88"/>
      <c r="K133" s="88"/>
      <c r="L133" s="88"/>
    </row>
    <row r="134" spans="2:12" ht="15.75" customHeight="1">
      <c r="B134" s="166"/>
      <c r="C134" s="165"/>
      <c r="E134" s="88"/>
      <c r="F134" s="88"/>
      <c r="G134" s="88"/>
      <c r="H134" s="88"/>
      <c r="I134" s="88"/>
      <c r="J134" s="88"/>
      <c r="K134" s="88"/>
      <c r="L134" s="88"/>
    </row>
    <row r="135" spans="2:12" ht="15.75" customHeight="1">
      <c r="B135" s="166"/>
      <c r="C135" s="165"/>
      <c r="E135" s="88"/>
      <c r="F135" s="88"/>
      <c r="G135" s="88"/>
      <c r="H135" s="88"/>
      <c r="I135" s="88"/>
      <c r="J135" s="88"/>
      <c r="K135" s="88"/>
      <c r="L135" s="88"/>
    </row>
    <row r="136" spans="2:12" ht="15.75" customHeight="1">
      <c r="B136" s="166"/>
      <c r="C136" s="165"/>
      <c r="E136" s="88"/>
      <c r="F136" s="88"/>
      <c r="G136" s="88"/>
      <c r="H136" s="88"/>
      <c r="I136" s="88"/>
      <c r="J136" s="88"/>
      <c r="K136" s="88"/>
      <c r="L136" s="88"/>
    </row>
    <row r="137" spans="2:12" ht="15.75" customHeight="1">
      <c r="B137" s="166"/>
      <c r="C137" s="165"/>
      <c r="E137" s="88"/>
      <c r="F137" s="88"/>
      <c r="G137" s="88"/>
      <c r="H137" s="88"/>
      <c r="I137" s="88"/>
      <c r="J137" s="88"/>
      <c r="K137" s="88"/>
      <c r="L137" s="88"/>
    </row>
    <row r="138" spans="2:12" ht="15.75" customHeight="1">
      <c r="B138" s="166"/>
      <c r="C138" s="165"/>
      <c r="E138" s="88"/>
      <c r="F138" s="88"/>
      <c r="G138" s="88"/>
      <c r="H138" s="88"/>
      <c r="I138" s="88"/>
      <c r="J138" s="88"/>
      <c r="K138" s="88"/>
      <c r="L138" s="88"/>
    </row>
    <row r="139" spans="2:12" ht="15.75" customHeight="1">
      <c r="B139" s="166"/>
      <c r="C139" s="165"/>
      <c r="E139" s="88"/>
      <c r="F139" s="88"/>
      <c r="G139" s="88"/>
      <c r="H139" s="88"/>
      <c r="I139" s="88"/>
      <c r="J139" s="88"/>
      <c r="K139" s="88"/>
      <c r="L139" s="88"/>
    </row>
    <row r="140" spans="2:12" ht="15.75" customHeight="1">
      <c r="B140" s="166"/>
      <c r="C140" s="165"/>
      <c r="E140" s="88"/>
      <c r="F140" s="88"/>
      <c r="G140" s="88"/>
      <c r="H140" s="88"/>
      <c r="I140" s="88"/>
      <c r="J140" s="88"/>
      <c r="K140" s="88"/>
      <c r="L140" s="88"/>
    </row>
    <row r="141" spans="2:12" ht="15.75" customHeight="1">
      <c r="B141" s="166"/>
      <c r="C141" s="165"/>
      <c r="E141" s="88"/>
      <c r="F141" s="88"/>
      <c r="G141" s="88"/>
      <c r="H141" s="88"/>
      <c r="I141" s="88"/>
      <c r="J141" s="88"/>
      <c r="K141" s="88"/>
      <c r="L141" s="88"/>
    </row>
    <row r="142" spans="2:12" ht="15.75" customHeight="1">
      <c r="B142" s="166"/>
      <c r="C142" s="165"/>
      <c r="E142" s="88"/>
      <c r="F142" s="88"/>
      <c r="G142" s="88"/>
      <c r="H142" s="88"/>
      <c r="I142" s="88"/>
      <c r="J142" s="88"/>
      <c r="K142" s="88"/>
      <c r="L142" s="88"/>
    </row>
    <row r="143" spans="2:12" ht="15.75" customHeight="1">
      <c r="B143" s="166"/>
      <c r="C143" s="165"/>
      <c r="E143" s="88"/>
      <c r="F143" s="88"/>
      <c r="G143" s="88"/>
      <c r="H143" s="88"/>
      <c r="I143" s="88"/>
      <c r="J143" s="88"/>
      <c r="K143" s="88"/>
      <c r="L143" s="88"/>
    </row>
    <row r="144" spans="2:12" ht="15.75" customHeight="1">
      <c r="B144" s="166"/>
      <c r="C144" s="165"/>
      <c r="E144" s="88"/>
      <c r="F144" s="88"/>
      <c r="G144" s="88"/>
      <c r="H144" s="88"/>
      <c r="I144" s="88"/>
      <c r="J144" s="88"/>
      <c r="K144" s="88"/>
      <c r="L144" s="88"/>
    </row>
    <row r="145" spans="2:12" ht="15.75" customHeight="1">
      <c r="B145" s="166"/>
      <c r="C145" s="165"/>
      <c r="E145" s="88"/>
      <c r="F145" s="88"/>
      <c r="G145" s="88"/>
      <c r="H145" s="88"/>
      <c r="I145" s="88"/>
      <c r="J145" s="88"/>
      <c r="K145" s="88"/>
      <c r="L145" s="88"/>
    </row>
    <row r="146" spans="2:12" ht="15.75" customHeight="1">
      <c r="B146" s="166"/>
      <c r="C146" s="165"/>
      <c r="E146" s="88"/>
      <c r="F146" s="88"/>
      <c r="G146" s="88"/>
      <c r="H146" s="88"/>
      <c r="I146" s="88"/>
      <c r="J146" s="88"/>
      <c r="K146" s="88"/>
      <c r="L146" s="88"/>
    </row>
    <row r="147" spans="2:12" ht="15.75" customHeight="1">
      <c r="B147" s="166"/>
      <c r="C147" s="165"/>
      <c r="E147" s="88"/>
      <c r="F147" s="88"/>
      <c r="G147" s="88"/>
      <c r="H147" s="88"/>
      <c r="I147" s="88"/>
      <c r="J147" s="88"/>
      <c r="K147" s="88"/>
      <c r="L147" s="88"/>
    </row>
    <row r="148" spans="2:12" ht="15.75" customHeight="1">
      <c r="B148" s="166"/>
      <c r="C148" s="165"/>
      <c r="E148" s="88"/>
      <c r="F148" s="88"/>
      <c r="G148" s="88"/>
      <c r="H148" s="88"/>
      <c r="I148" s="88"/>
      <c r="J148" s="88"/>
      <c r="K148" s="88"/>
      <c r="L148" s="88"/>
    </row>
    <row r="149" spans="2:12" ht="15.75" customHeight="1">
      <c r="B149" s="166"/>
      <c r="C149" s="165"/>
      <c r="E149" s="88"/>
      <c r="F149" s="88"/>
      <c r="G149" s="88"/>
      <c r="H149" s="88"/>
      <c r="I149" s="88"/>
      <c r="J149" s="88"/>
      <c r="K149" s="88"/>
      <c r="L149" s="88"/>
    </row>
    <row r="150" spans="2:12" ht="15.75" customHeight="1">
      <c r="B150" s="166"/>
      <c r="C150" s="165"/>
      <c r="E150" s="88"/>
      <c r="F150" s="88"/>
      <c r="G150" s="88"/>
      <c r="H150" s="88"/>
      <c r="I150" s="88"/>
      <c r="J150" s="88"/>
      <c r="K150" s="88"/>
      <c r="L150" s="88"/>
    </row>
    <row r="151" spans="2:12" ht="15.75" customHeight="1">
      <c r="B151" s="166"/>
      <c r="C151" s="165"/>
      <c r="E151" s="88"/>
      <c r="F151" s="88"/>
      <c r="G151" s="88"/>
      <c r="H151" s="88"/>
      <c r="I151" s="88"/>
      <c r="J151" s="88"/>
      <c r="K151" s="88"/>
      <c r="L151" s="88"/>
    </row>
    <row r="152" spans="2:12" ht="15.75" customHeight="1">
      <c r="B152" s="166"/>
      <c r="C152" s="165"/>
      <c r="E152" s="88"/>
      <c r="F152" s="88"/>
      <c r="G152" s="88"/>
      <c r="H152" s="88"/>
      <c r="I152" s="88"/>
      <c r="J152" s="88"/>
      <c r="K152" s="88"/>
      <c r="L152" s="88"/>
    </row>
    <row r="153" spans="2:12" ht="15.75" customHeight="1">
      <c r="B153" s="166"/>
      <c r="C153" s="165"/>
      <c r="E153" s="88"/>
      <c r="F153" s="88"/>
      <c r="G153" s="88"/>
      <c r="H153" s="88"/>
      <c r="I153" s="88"/>
      <c r="J153" s="88"/>
      <c r="K153" s="88"/>
      <c r="L153" s="88"/>
    </row>
    <row r="154" spans="2:12" ht="15.75" customHeight="1">
      <c r="B154" s="166"/>
      <c r="C154" s="165"/>
      <c r="E154" s="88"/>
      <c r="F154" s="88"/>
      <c r="G154" s="88"/>
      <c r="H154" s="88"/>
      <c r="I154" s="88"/>
      <c r="J154" s="88"/>
      <c r="K154" s="88"/>
      <c r="L154" s="88"/>
    </row>
    <row r="155" spans="2:12" ht="15.75" customHeight="1">
      <c r="B155" s="166"/>
      <c r="C155" s="165"/>
      <c r="E155" s="88"/>
      <c r="F155" s="88"/>
      <c r="G155" s="88"/>
      <c r="H155" s="88"/>
      <c r="I155" s="88"/>
      <c r="J155" s="88"/>
      <c r="K155" s="88"/>
      <c r="L155" s="88"/>
    </row>
    <row r="156" spans="2:12" ht="15.75" customHeight="1">
      <c r="B156" s="166"/>
      <c r="C156" s="165"/>
      <c r="E156" s="88"/>
      <c r="F156" s="88"/>
      <c r="G156" s="88"/>
      <c r="H156" s="88"/>
      <c r="I156" s="88"/>
      <c r="J156" s="88"/>
      <c r="K156" s="88"/>
      <c r="L156" s="88"/>
    </row>
    <row r="157" spans="2:12" ht="15.75" customHeight="1">
      <c r="B157" s="166"/>
      <c r="C157" s="165"/>
      <c r="E157" s="88"/>
      <c r="F157" s="88"/>
      <c r="G157" s="88"/>
      <c r="H157" s="88"/>
      <c r="I157" s="88"/>
      <c r="J157" s="88"/>
      <c r="K157" s="88"/>
      <c r="L157" s="88"/>
    </row>
    <row r="158" spans="2:12" ht="15.75" customHeight="1">
      <c r="B158" s="166"/>
      <c r="C158" s="165"/>
      <c r="E158" s="88"/>
      <c r="F158" s="88"/>
      <c r="G158" s="88"/>
      <c r="H158" s="88"/>
      <c r="I158" s="88"/>
      <c r="J158" s="88"/>
      <c r="K158" s="88"/>
      <c r="L158" s="88"/>
    </row>
    <row r="159" spans="2:12" ht="15.75" customHeight="1">
      <c r="B159" s="166"/>
      <c r="C159" s="165"/>
      <c r="E159" s="88"/>
      <c r="F159" s="88"/>
      <c r="G159" s="88"/>
      <c r="H159" s="88"/>
      <c r="I159" s="88"/>
      <c r="J159" s="88"/>
      <c r="K159" s="88"/>
      <c r="L159" s="88"/>
    </row>
    <row r="160" spans="2:12" ht="15.75" customHeight="1">
      <c r="B160" s="166"/>
      <c r="C160" s="165"/>
      <c r="E160" s="88"/>
      <c r="F160" s="88"/>
      <c r="G160" s="88"/>
      <c r="H160" s="88"/>
      <c r="I160" s="88"/>
      <c r="J160" s="88"/>
      <c r="K160" s="88"/>
      <c r="L160" s="88"/>
    </row>
    <row r="161" spans="2:12" ht="15.75" customHeight="1">
      <c r="B161" s="166"/>
      <c r="C161" s="165"/>
      <c r="E161" s="88"/>
      <c r="F161" s="88"/>
      <c r="G161" s="88"/>
      <c r="H161" s="88"/>
      <c r="I161" s="88"/>
      <c r="J161" s="88"/>
      <c r="K161" s="88"/>
      <c r="L161" s="88"/>
    </row>
    <row r="162" spans="2:12" ht="15.75" customHeight="1">
      <c r="B162" s="166"/>
      <c r="C162" s="165"/>
      <c r="E162" s="88"/>
      <c r="F162" s="88"/>
      <c r="G162" s="88"/>
      <c r="H162" s="88"/>
      <c r="I162" s="88"/>
      <c r="J162" s="88"/>
      <c r="K162" s="88"/>
      <c r="L162" s="88"/>
    </row>
    <row r="163" spans="2:12" ht="15.75" customHeight="1">
      <c r="B163" s="166"/>
      <c r="C163" s="165"/>
      <c r="E163" s="88"/>
      <c r="F163" s="88"/>
      <c r="G163" s="88"/>
      <c r="H163" s="88"/>
      <c r="I163" s="88"/>
      <c r="J163" s="88"/>
      <c r="K163" s="88"/>
      <c r="L163" s="88"/>
    </row>
    <row r="164" spans="2:12" ht="15.75" customHeight="1">
      <c r="B164" s="166"/>
      <c r="C164" s="165"/>
      <c r="E164" s="88"/>
      <c r="F164" s="88"/>
      <c r="G164" s="88"/>
      <c r="H164" s="88"/>
      <c r="I164" s="88"/>
      <c r="J164" s="88"/>
      <c r="K164" s="88"/>
      <c r="L164" s="88"/>
    </row>
    <row r="165" spans="2:12" ht="15.75" customHeight="1">
      <c r="B165" s="166"/>
      <c r="C165" s="165"/>
      <c r="E165" s="88"/>
      <c r="F165" s="88"/>
      <c r="G165" s="88"/>
      <c r="H165" s="88"/>
      <c r="I165" s="88"/>
      <c r="J165" s="88"/>
      <c r="K165" s="88"/>
      <c r="L165" s="88"/>
    </row>
    <row r="166" spans="2:12" ht="15.75" customHeight="1">
      <c r="B166" s="166"/>
      <c r="C166" s="165"/>
      <c r="E166" s="88"/>
      <c r="F166" s="88"/>
      <c r="G166" s="88"/>
      <c r="H166" s="88"/>
      <c r="I166" s="88"/>
      <c r="J166" s="88"/>
      <c r="K166" s="88"/>
      <c r="L166" s="88"/>
    </row>
    <row r="167" spans="2:12" ht="15.75" customHeight="1">
      <c r="B167" s="166"/>
      <c r="C167" s="165"/>
      <c r="E167" s="88"/>
      <c r="F167" s="88"/>
      <c r="G167" s="88"/>
      <c r="H167" s="88"/>
      <c r="I167" s="88"/>
      <c r="J167" s="88"/>
      <c r="K167" s="88"/>
      <c r="L167" s="88"/>
    </row>
    <row r="168" spans="2:12" ht="15.75" customHeight="1">
      <c r="B168" s="166"/>
      <c r="C168" s="165"/>
      <c r="E168" s="88"/>
      <c r="F168" s="88"/>
      <c r="G168" s="88"/>
      <c r="H168" s="88"/>
      <c r="I168" s="88"/>
      <c r="J168" s="88"/>
      <c r="K168" s="88"/>
      <c r="L168" s="88"/>
    </row>
    <row r="169" spans="2:12" ht="15.75" customHeight="1">
      <c r="B169" s="166"/>
      <c r="C169" s="165"/>
      <c r="E169" s="88"/>
      <c r="F169" s="88"/>
      <c r="G169" s="88"/>
      <c r="H169" s="88"/>
      <c r="I169" s="88"/>
      <c r="J169" s="88"/>
      <c r="K169" s="88"/>
      <c r="L169" s="88"/>
    </row>
    <row r="170" spans="2:12" ht="15.75" customHeight="1">
      <c r="B170" s="166"/>
      <c r="C170" s="165"/>
      <c r="E170" s="88"/>
      <c r="F170" s="88"/>
      <c r="G170" s="88"/>
      <c r="H170" s="88"/>
      <c r="I170" s="88"/>
      <c r="J170" s="88"/>
      <c r="K170" s="88"/>
      <c r="L170" s="88"/>
    </row>
    <row r="171" spans="2:12" ht="15.75" customHeight="1">
      <c r="B171" s="166"/>
      <c r="C171" s="165"/>
      <c r="E171" s="88"/>
      <c r="F171" s="88"/>
      <c r="G171" s="88"/>
      <c r="H171" s="88"/>
      <c r="I171" s="88"/>
      <c r="J171" s="88"/>
      <c r="K171" s="88"/>
      <c r="L171" s="88"/>
    </row>
    <row r="172" spans="2:12" ht="15.75" customHeight="1">
      <c r="B172" s="166"/>
      <c r="C172" s="165"/>
      <c r="E172" s="88"/>
      <c r="F172" s="88"/>
      <c r="G172" s="88"/>
      <c r="H172" s="88"/>
      <c r="I172" s="88"/>
      <c r="J172" s="88"/>
      <c r="K172" s="88"/>
      <c r="L172" s="88"/>
    </row>
    <row r="173" spans="2:12" ht="15.75" customHeight="1">
      <c r="B173" s="166"/>
      <c r="C173" s="165"/>
      <c r="E173" s="88"/>
      <c r="F173" s="88"/>
      <c r="G173" s="88"/>
      <c r="H173" s="88"/>
      <c r="I173" s="88"/>
      <c r="J173" s="88"/>
      <c r="K173" s="88"/>
      <c r="L173" s="88"/>
    </row>
    <row r="174" spans="2:12" ht="15.75" customHeight="1">
      <c r="B174" s="166"/>
      <c r="C174" s="165"/>
      <c r="E174" s="88"/>
      <c r="F174" s="88"/>
      <c r="G174" s="88"/>
      <c r="H174" s="88"/>
      <c r="I174" s="88"/>
      <c r="J174" s="88"/>
      <c r="K174" s="88"/>
      <c r="L174" s="88"/>
    </row>
    <row r="175" spans="2:12" ht="15.75" customHeight="1">
      <c r="B175" s="166"/>
      <c r="C175" s="165"/>
      <c r="E175" s="88"/>
      <c r="F175" s="88"/>
      <c r="G175" s="88"/>
      <c r="H175" s="88"/>
      <c r="I175" s="88"/>
      <c r="J175" s="88"/>
      <c r="K175" s="88"/>
      <c r="L175" s="88"/>
    </row>
    <row r="176" spans="2:12" ht="15.75" customHeight="1">
      <c r="B176" s="166"/>
      <c r="C176" s="165"/>
      <c r="E176" s="88"/>
      <c r="F176" s="88"/>
      <c r="G176" s="88"/>
      <c r="H176" s="88"/>
      <c r="I176" s="88"/>
      <c r="J176" s="88"/>
      <c r="K176" s="88"/>
      <c r="L176" s="88"/>
    </row>
    <row r="177" spans="2:12" ht="15.75" customHeight="1">
      <c r="B177" s="166"/>
      <c r="C177" s="165"/>
      <c r="E177" s="88"/>
      <c r="F177" s="88"/>
      <c r="G177" s="88"/>
      <c r="H177" s="88"/>
      <c r="I177" s="88"/>
      <c r="J177" s="88"/>
      <c r="K177" s="88"/>
      <c r="L177" s="88"/>
    </row>
    <row r="178" spans="2:12" ht="15.75" customHeight="1">
      <c r="B178" s="166"/>
      <c r="C178" s="165"/>
      <c r="E178" s="88"/>
      <c r="F178" s="88"/>
      <c r="G178" s="88"/>
      <c r="H178" s="88"/>
      <c r="I178" s="88"/>
      <c r="J178" s="88"/>
      <c r="K178" s="88"/>
      <c r="L178" s="88"/>
    </row>
    <row r="179" spans="2:12" ht="15.75" customHeight="1">
      <c r="B179" s="166"/>
      <c r="C179" s="165"/>
      <c r="E179" s="88"/>
      <c r="F179" s="88"/>
      <c r="G179" s="88"/>
      <c r="H179" s="88"/>
      <c r="I179" s="88"/>
      <c r="J179" s="88"/>
      <c r="K179" s="88"/>
      <c r="L179" s="88"/>
    </row>
    <row r="180" spans="2:12" ht="15.75" customHeight="1">
      <c r="B180" s="166"/>
      <c r="C180" s="165"/>
      <c r="E180" s="88"/>
      <c r="F180" s="88"/>
      <c r="G180" s="88"/>
      <c r="H180" s="88"/>
      <c r="I180" s="88"/>
      <c r="J180" s="88"/>
      <c r="K180" s="88"/>
      <c r="L180" s="88"/>
    </row>
    <row r="181" spans="2:12" ht="15.75" customHeight="1">
      <c r="B181" s="166"/>
      <c r="C181" s="165"/>
      <c r="E181" s="88"/>
      <c r="F181" s="88"/>
      <c r="G181" s="88"/>
      <c r="H181" s="88"/>
      <c r="I181" s="88"/>
      <c r="J181" s="88"/>
      <c r="K181" s="88"/>
      <c r="L181" s="88"/>
    </row>
    <row r="182" spans="2:12" ht="15.75" customHeight="1">
      <c r="B182" s="166"/>
      <c r="C182" s="165"/>
      <c r="E182" s="88"/>
      <c r="F182" s="88"/>
      <c r="G182" s="88"/>
      <c r="H182" s="88"/>
      <c r="I182" s="88"/>
      <c r="J182" s="88"/>
      <c r="K182" s="88"/>
      <c r="L182" s="88"/>
    </row>
    <row r="183" spans="2:12" ht="15.75" customHeight="1">
      <c r="B183" s="166"/>
      <c r="C183" s="165"/>
      <c r="E183" s="88"/>
      <c r="F183" s="88"/>
      <c r="G183" s="88"/>
      <c r="H183" s="88"/>
      <c r="I183" s="88"/>
      <c r="J183" s="88"/>
      <c r="K183" s="88"/>
      <c r="L183" s="88"/>
    </row>
    <row r="184" spans="2:12" ht="15.75" customHeight="1">
      <c r="B184" s="166"/>
      <c r="C184" s="165"/>
      <c r="E184" s="88"/>
      <c r="F184" s="88"/>
      <c r="G184" s="88"/>
      <c r="H184" s="88"/>
      <c r="I184" s="88"/>
      <c r="J184" s="88"/>
      <c r="K184" s="88"/>
      <c r="L184" s="88"/>
    </row>
    <row r="185" spans="2:12" ht="15.75" customHeight="1">
      <c r="B185" s="166"/>
      <c r="C185" s="165"/>
      <c r="E185" s="88"/>
      <c r="F185" s="88"/>
      <c r="G185" s="88"/>
      <c r="H185" s="88"/>
      <c r="I185" s="88"/>
      <c r="J185" s="88"/>
      <c r="K185" s="88"/>
      <c r="L185" s="88"/>
    </row>
    <row r="186" spans="2:12" ht="15.75" customHeight="1">
      <c r="B186" s="166"/>
      <c r="C186" s="165"/>
      <c r="E186" s="88"/>
      <c r="F186" s="88"/>
      <c r="G186" s="88"/>
      <c r="H186" s="88"/>
      <c r="I186" s="88"/>
      <c r="J186" s="88"/>
      <c r="K186" s="88"/>
      <c r="L186" s="88"/>
    </row>
    <row r="187" spans="2:12" ht="15.75" customHeight="1">
      <c r="B187" s="166"/>
      <c r="C187" s="165"/>
      <c r="E187" s="88"/>
      <c r="F187" s="88"/>
      <c r="G187" s="88"/>
      <c r="H187" s="88"/>
      <c r="I187" s="88"/>
      <c r="J187" s="88"/>
      <c r="K187" s="88"/>
      <c r="L187" s="88"/>
    </row>
    <row r="188" spans="2:12" ht="15.75" customHeight="1">
      <c r="B188" s="166"/>
      <c r="C188" s="165"/>
      <c r="E188" s="88"/>
      <c r="F188" s="88"/>
      <c r="G188" s="88"/>
      <c r="H188" s="88"/>
      <c r="I188" s="88"/>
      <c r="J188" s="88"/>
      <c r="K188" s="88"/>
      <c r="L188" s="88"/>
    </row>
    <row r="189" spans="2:12" ht="15.75" customHeight="1">
      <c r="B189" s="166"/>
      <c r="C189" s="165"/>
      <c r="E189" s="88"/>
      <c r="F189" s="88"/>
      <c r="G189" s="88"/>
      <c r="H189" s="88"/>
      <c r="I189" s="88"/>
      <c r="J189" s="88"/>
      <c r="K189" s="88"/>
      <c r="L189" s="88"/>
    </row>
    <row r="190" spans="2:12" ht="15.75" customHeight="1">
      <c r="B190" s="166"/>
      <c r="C190" s="165"/>
      <c r="E190" s="88"/>
      <c r="F190" s="88"/>
      <c r="G190" s="88"/>
      <c r="H190" s="88"/>
      <c r="I190" s="88"/>
      <c r="J190" s="88"/>
      <c r="K190" s="88"/>
      <c r="L190" s="88"/>
    </row>
    <row r="191" spans="2:12" ht="15.75" customHeight="1">
      <c r="B191" s="166"/>
      <c r="C191" s="165"/>
      <c r="E191" s="88"/>
      <c r="F191" s="88"/>
      <c r="G191" s="88"/>
      <c r="H191" s="88"/>
      <c r="I191" s="88"/>
      <c r="J191" s="88"/>
      <c r="K191" s="88"/>
      <c r="L191" s="88"/>
    </row>
    <row r="192" spans="2:12" ht="15.75" customHeight="1">
      <c r="B192" s="166"/>
      <c r="C192" s="165"/>
      <c r="E192" s="88"/>
      <c r="F192" s="88"/>
      <c r="G192" s="88"/>
      <c r="H192" s="88"/>
      <c r="I192" s="88"/>
      <c r="J192" s="88"/>
      <c r="K192" s="88"/>
      <c r="L192" s="88"/>
    </row>
    <row r="193" spans="2:12" ht="15.75" customHeight="1">
      <c r="B193" s="166"/>
      <c r="C193" s="165"/>
      <c r="E193" s="88"/>
      <c r="F193" s="88"/>
      <c r="G193" s="88"/>
      <c r="H193" s="88"/>
      <c r="I193" s="88"/>
      <c r="J193" s="88"/>
      <c r="K193" s="88"/>
      <c r="L193" s="88"/>
    </row>
    <row r="194" spans="2:12" ht="15.75" customHeight="1">
      <c r="B194" s="166"/>
      <c r="C194" s="165"/>
      <c r="E194" s="88"/>
      <c r="F194" s="88"/>
      <c r="G194" s="88"/>
      <c r="H194" s="88"/>
      <c r="I194" s="88"/>
      <c r="J194" s="88"/>
      <c r="K194" s="88"/>
      <c r="L194" s="88"/>
    </row>
    <row r="195" spans="2:12" ht="15.75" customHeight="1">
      <c r="B195" s="166"/>
      <c r="C195" s="165"/>
      <c r="E195" s="88"/>
      <c r="F195" s="88"/>
      <c r="G195" s="88"/>
      <c r="H195" s="88"/>
      <c r="I195" s="88"/>
      <c r="J195" s="88"/>
      <c r="K195" s="88"/>
      <c r="L195" s="88"/>
    </row>
    <row r="196" spans="2:12" ht="15.75" customHeight="1">
      <c r="B196" s="166"/>
      <c r="C196" s="165"/>
      <c r="E196" s="88"/>
      <c r="F196" s="88"/>
      <c r="G196" s="88"/>
      <c r="H196" s="88"/>
      <c r="I196" s="88"/>
      <c r="J196" s="88"/>
      <c r="K196" s="88"/>
      <c r="L196" s="88"/>
    </row>
    <row r="197" spans="2:12" ht="15.75" customHeight="1">
      <c r="B197" s="166"/>
      <c r="C197" s="165"/>
      <c r="E197" s="88"/>
      <c r="F197" s="88"/>
      <c r="G197" s="88"/>
      <c r="H197" s="88"/>
      <c r="I197" s="88"/>
      <c r="J197" s="88"/>
      <c r="K197" s="88"/>
      <c r="L197" s="88"/>
    </row>
    <row r="198" spans="2:12" ht="15.75" customHeight="1">
      <c r="B198" s="166"/>
      <c r="C198" s="165"/>
      <c r="E198" s="88"/>
      <c r="F198" s="88"/>
      <c r="G198" s="88"/>
      <c r="H198" s="88"/>
      <c r="I198" s="88"/>
      <c r="J198" s="88"/>
      <c r="K198" s="88"/>
      <c r="L198" s="88"/>
    </row>
    <row r="199" spans="2:12" ht="15.75" customHeight="1">
      <c r="B199" s="166"/>
      <c r="C199" s="165"/>
      <c r="E199" s="88"/>
      <c r="F199" s="88"/>
      <c r="G199" s="88"/>
      <c r="H199" s="88"/>
      <c r="I199" s="88"/>
      <c r="J199" s="88"/>
      <c r="K199" s="88"/>
      <c r="L199" s="88"/>
    </row>
    <row r="200" spans="2:12" ht="15.75" customHeight="1">
      <c r="B200" s="166"/>
      <c r="C200" s="165"/>
      <c r="E200" s="88"/>
      <c r="F200" s="88"/>
      <c r="G200" s="88"/>
      <c r="H200" s="88"/>
      <c r="I200" s="88"/>
      <c r="J200" s="88"/>
      <c r="K200" s="88"/>
      <c r="L200" s="88"/>
    </row>
    <row r="201" spans="2:12" ht="15.75" customHeight="1">
      <c r="B201" s="166"/>
      <c r="C201" s="165"/>
      <c r="E201" s="88"/>
      <c r="F201" s="88"/>
      <c r="G201" s="88"/>
      <c r="H201" s="88"/>
      <c r="I201" s="88"/>
      <c r="J201" s="88"/>
      <c r="K201" s="88"/>
      <c r="L201" s="88"/>
    </row>
    <row r="202" spans="2:12" ht="15.75" customHeight="1">
      <c r="B202" s="166"/>
      <c r="C202" s="165"/>
      <c r="E202" s="88"/>
      <c r="F202" s="88"/>
      <c r="G202" s="88"/>
      <c r="H202" s="88"/>
      <c r="I202" s="88"/>
      <c r="J202" s="88"/>
      <c r="K202" s="88"/>
      <c r="L202" s="88"/>
    </row>
    <row r="203" spans="2:12" ht="15.75" customHeight="1">
      <c r="B203" s="166"/>
      <c r="C203" s="165"/>
      <c r="E203" s="88"/>
      <c r="F203" s="88"/>
      <c r="G203" s="88"/>
      <c r="H203" s="88"/>
      <c r="I203" s="88"/>
      <c r="J203" s="88"/>
      <c r="K203" s="88"/>
      <c r="L203" s="88"/>
    </row>
    <row r="204" spans="2:12" ht="15.75" customHeight="1">
      <c r="B204" s="166"/>
      <c r="C204" s="165"/>
      <c r="E204" s="88"/>
      <c r="F204" s="88"/>
      <c r="G204" s="88"/>
      <c r="H204" s="88"/>
      <c r="I204" s="88"/>
      <c r="J204" s="88"/>
      <c r="K204" s="88"/>
      <c r="L204" s="88"/>
    </row>
    <row r="205" spans="2:12" ht="15.75" customHeight="1">
      <c r="B205" s="166"/>
      <c r="C205" s="165"/>
      <c r="E205" s="88"/>
      <c r="F205" s="88"/>
      <c r="G205" s="88"/>
      <c r="H205" s="88"/>
      <c r="I205" s="88"/>
      <c r="J205" s="88"/>
      <c r="K205" s="88"/>
      <c r="L205" s="88"/>
    </row>
    <row r="206" spans="2:12" ht="15.75" customHeight="1">
      <c r="B206" s="166"/>
      <c r="C206" s="165"/>
      <c r="E206" s="88"/>
      <c r="F206" s="88"/>
      <c r="G206" s="88"/>
      <c r="H206" s="88"/>
      <c r="I206" s="88"/>
      <c r="J206" s="88"/>
      <c r="K206" s="88"/>
      <c r="L206" s="88"/>
    </row>
    <row r="207" spans="2:12" ht="15.75" customHeight="1">
      <c r="B207" s="166"/>
      <c r="C207" s="165"/>
      <c r="E207" s="88"/>
      <c r="F207" s="88"/>
      <c r="G207" s="88"/>
      <c r="H207" s="88"/>
      <c r="I207" s="88"/>
      <c r="J207" s="88"/>
      <c r="K207" s="88"/>
      <c r="L207" s="88"/>
    </row>
    <row r="208" spans="2:12" ht="15.75" customHeight="1">
      <c r="B208" s="166"/>
      <c r="C208" s="165"/>
      <c r="E208" s="88"/>
      <c r="F208" s="88"/>
      <c r="G208" s="88"/>
      <c r="H208" s="88"/>
      <c r="I208" s="88"/>
      <c r="J208" s="88"/>
      <c r="K208" s="88"/>
      <c r="L208" s="88"/>
    </row>
    <row r="209" spans="2:12" ht="15.75" customHeight="1">
      <c r="B209" s="166"/>
      <c r="C209" s="165"/>
      <c r="E209" s="88"/>
      <c r="F209" s="88"/>
      <c r="G209" s="88"/>
      <c r="H209" s="88"/>
      <c r="I209" s="88"/>
      <c r="J209" s="88"/>
      <c r="K209" s="88"/>
      <c r="L209" s="88"/>
    </row>
    <row r="210" spans="2:12" ht="15.75" customHeight="1">
      <c r="B210" s="166"/>
      <c r="C210" s="165"/>
      <c r="E210" s="88"/>
      <c r="F210" s="88"/>
      <c r="G210" s="88"/>
      <c r="H210" s="88"/>
      <c r="I210" s="88"/>
      <c r="J210" s="88"/>
      <c r="K210" s="88"/>
      <c r="L210" s="88"/>
    </row>
    <row r="211" spans="2:12" ht="15.75" customHeight="1">
      <c r="B211" s="166"/>
      <c r="C211" s="165"/>
      <c r="E211" s="88"/>
      <c r="F211" s="88"/>
      <c r="G211" s="88"/>
      <c r="H211" s="88"/>
      <c r="I211" s="88"/>
      <c r="J211" s="88"/>
      <c r="K211" s="88"/>
      <c r="L211" s="88"/>
    </row>
    <row r="212" spans="2:12" ht="15.75" customHeight="1">
      <c r="B212" s="166"/>
      <c r="C212" s="165"/>
      <c r="E212" s="88"/>
      <c r="F212" s="88"/>
      <c r="G212" s="88"/>
      <c r="H212" s="88"/>
      <c r="I212" s="88"/>
      <c r="J212" s="88"/>
      <c r="K212" s="88"/>
      <c r="L212" s="88"/>
    </row>
    <row r="213" spans="2:12" ht="15.75" customHeight="1">
      <c r="B213" s="166"/>
      <c r="C213" s="165"/>
      <c r="E213" s="88"/>
      <c r="F213" s="88"/>
      <c r="G213" s="88"/>
      <c r="H213" s="88"/>
      <c r="I213" s="88"/>
      <c r="J213" s="88"/>
      <c r="K213" s="88"/>
      <c r="L213" s="88"/>
    </row>
    <row r="214" spans="2:12" ht="15.75" customHeight="1">
      <c r="B214" s="166"/>
      <c r="C214" s="165"/>
      <c r="E214" s="88"/>
      <c r="F214" s="88"/>
      <c r="G214" s="88"/>
      <c r="H214" s="88"/>
      <c r="I214" s="88"/>
      <c r="J214" s="88"/>
      <c r="K214" s="88"/>
      <c r="L214" s="88"/>
    </row>
    <row r="215" spans="2:12" ht="15.75" customHeight="1">
      <c r="B215" s="166"/>
      <c r="C215" s="165"/>
      <c r="E215" s="88"/>
      <c r="F215" s="88"/>
      <c r="G215" s="88"/>
      <c r="H215" s="88"/>
      <c r="I215" s="88"/>
      <c r="J215" s="88"/>
      <c r="K215" s="88"/>
      <c r="L215" s="88"/>
    </row>
    <row r="216" spans="2:12" ht="15.75" customHeight="1">
      <c r="B216" s="166"/>
      <c r="C216" s="165"/>
      <c r="E216" s="88"/>
      <c r="F216" s="88"/>
      <c r="G216" s="88"/>
      <c r="H216" s="88"/>
      <c r="I216" s="88"/>
      <c r="J216" s="88"/>
      <c r="K216" s="88"/>
      <c r="L216" s="88"/>
    </row>
    <row r="217" spans="2:12" ht="15.75" customHeight="1">
      <c r="B217" s="166"/>
      <c r="C217" s="165"/>
      <c r="E217" s="88"/>
      <c r="F217" s="88"/>
      <c r="G217" s="88"/>
      <c r="H217" s="88"/>
      <c r="I217" s="88"/>
      <c r="J217" s="88"/>
      <c r="K217" s="88"/>
      <c r="L217" s="88"/>
    </row>
    <row r="218" spans="2:12" ht="15.75" customHeight="1">
      <c r="B218" s="166"/>
      <c r="C218" s="165"/>
      <c r="E218" s="88"/>
      <c r="F218" s="88"/>
      <c r="G218" s="88"/>
      <c r="H218" s="88"/>
      <c r="I218" s="88"/>
      <c r="J218" s="88"/>
      <c r="K218" s="88"/>
      <c r="L218" s="88"/>
    </row>
    <row r="219" spans="2:12" ht="15.75" customHeight="1">
      <c r="B219" s="166"/>
      <c r="C219" s="165"/>
      <c r="E219" s="88"/>
      <c r="F219" s="88"/>
      <c r="G219" s="88"/>
      <c r="H219" s="88"/>
      <c r="I219" s="88"/>
      <c r="J219" s="88"/>
      <c r="K219" s="88"/>
      <c r="L219" s="88"/>
    </row>
    <row r="220" spans="2:12" ht="15.75" customHeight="1">
      <c r="B220" s="166"/>
      <c r="C220" s="165"/>
      <c r="E220" s="88"/>
      <c r="F220" s="88"/>
      <c r="G220" s="88"/>
      <c r="H220" s="88"/>
      <c r="I220" s="88"/>
      <c r="J220" s="88"/>
      <c r="K220" s="88"/>
      <c r="L220" s="88"/>
    </row>
    <row r="221" spans="2:12" ht="15.75" customHeight="1">
      <c r="B221" s="166"/>
      <c r="C221" s="165"/>
      <c r="E221" s="88"/>
      <c r="F221" s="88"/>
      <c r="G221" s="88"/>
      <c r="H221" s="88"/>
      <c r="I221" s="88"/>
      <c r="J221" s="88"/>
      <c r="K221" s="88"/>
      <c r="L221" s="88"/>
    </row>
    <row r="222" spans="2:12" ht="15.75" customHeight="1">
      <c r="B222" s="166"/>
      <c r="C222" s="165"/>
      <c r="E222" s="88"/>
      <c r="F222" s="88"/>
      <c r="G222" s="88"/>
      <c r="H222" s="88"/>
      <c r="I222" s="88"/>
      <c r="J222" s="88"/>
      <c r="K222" s="88"/>
      <c r="L222" s="88"/>
    </row>
    <row r="223" spans="2:12" ht="15.75" customHeight="1">
      <c r="B223" s="166"/>
      <c r="C223" s="165"/>
      <c r="E223" s="88"/>
      <c r="F223" s="88"/>
      <c r="G223" s="88"/>
      <c r="H223" s="88"/>
      <c r="I223" s="88"/>
      <c r="J223" s="88"/>
      <c r="K223" s="88"/>
      <c r="L223" s="88"/>
    </row>
    <row r="224" spans="2:12" ht="15.75" customHeight="1">
      <c r="B224" s="166"/>
      <c r="C224" s="165"/>
      <c r="E224" s="88"/>
      <c r="F224" s="88"/>
      <c r="G224" s="88"/>
      <c r="H224" s="88"/>
      <c r="I224" s="88"/>
      <c r="J224" s="88"/>
      <c r="K224" s="88"/>
      <c r="L224" s="88"/>
    </row>
    <row r="225" spans="2:12" ht="15.75" customHeight="1">
      <c r="B225" s="166"/>
      <c r="C225" s="165"/>
      <c r="E225" s="88"/>
      <c r="F225" s="88"/>
      <c r="G225" s="88"/>
      <c r="H225" s="88"/>
      <c r="I225" s="88"/>
      <c r="J225" s="88"/>
      <c r="K225" s="88"/>
      <c r="L225" s="88"/>
    </row>
    <row r="226" spans="2:12" ht="15.75" customHeight="1">
      <c r="B226" s="166"/>
      <c r="C226" s="165"/>
      <c r="E226" s="88"/>
      <c r="F226" s="88"/>
      <c r="G226" s="88"/>
      <c r="H226" s="88"/>
      <c r="I226" s="88"/>
      <c r="J226" s="88"/>
      <c r="K226" s="88"/>
      <c r="L226" s="88"/>
    </row>
    <row r="227" spans="2:12" ht="15.75" customHeight="1">
      <c r="B227" s="166"/>
      <c r="C227" s="165"/>
      <c r="E227" s="88"/>
      <c r="F227" s="88"/>
      <c r="G227" s="88"/>
      <c r="H227" s="88"/>
      <c r="I227" s="88"/>
      <c r="J227" s="88"/>
      <c r="K227" s="88"/>
      <c r="L227" s="88"/>
    </row>
    <row r="228" spans="2:12" ht="15.75" customHeight="1">
      <c r="B228" s="166"/>
      <c r="C228" s="165"/>
      <c r="E228" s="88"/>
      <c r="F228" s="88"/>
      <c r="G228" s="88"/>
      <c r="H228" s="88"/>
      <c r="I228" s="88"/>
      <c r="J228" s="88"/>
      <c r="K228" s="88"/>
      <c r="L228" s="88"/>
    </row>
    <row r="229" spans="2:12" ht="15.75" customHeight="1">
      <c r="B229" s="166"/>
      <c r="C229" s="165"/>
      <c r="E229" s="88"/>
      <c r="F229" s="88"/>
      <c r="G229" s="88"/>
      <c r="H229" s="88"/>
      <c r="I229" s="88"/>
      <c r="J229" s="88"/>
      <c r="K229" s="88"/>
      <c r="L229" s="88"/>
    </row>
    <row r="230" spans="2:12" ht="15.75" customHeight="1">
      <c r="B230" s="166"/>
      <c r="C230" s="165"/>
      <c r="F230" s="88"/>
      <c r="G230" s="88"/>
      <c r="H230" s="88"/>
      <c r="I230" s="88"/>
      <c r="J230" s="88"/>
      <c r="K230" s="88"/>
      <c r="L230" s="88"/>
    </row>
    <row r="231" spans="2:12" ht="15.75" customHeight="1">
      <c r="B231" s="166"/>
      <c r="C231" s="165"/>
      <c r="F231" s="88"/>
      <c r="G231" s="88"/>
      <c r="H231" s="88"/>
      <c r="I231" s="88"/>
      <c r="J231" s="88"/>
      <c r="K231" s="88"/>
      <c r="L231" s="88"/>
    </row>
    <row r="232" spans="2:12" ht="15.75" customHeight="1">
      <c r="B232" s="166"/>
      <c r="C232" s="165"/>
      <c r="F232" s="88"/>
      <c r="G232" s="88"/>
      <c r="H232" s="88"/>
      <c r="I232" s="88"/>
      <c r="J232" s="88"/>
      <c r="K232" s="88"/>
      <c r="L232" s="88"/>
    </row>
    <row r="233" spans="2:12" ht="15.75" customHeight="1">
      <c r="B233" s="166"/>
      <c r="C233" s="165"/>
      <c r="F233" s="88"/>
      <c r="G233" s="88"/>
      <c r="H233" s="88"/>
      <c r="I233" s="88"/>
      <c r="J233" s="88"/>
      <c r="K233" s="88"/>
      <c r="L233" s="88"/>
    </row>
    <row r="234" spans="2:12" ht="15.75" customHeight="1">
      <c r="B234" s="166"/>
      <c r="C234" s="165"/>
    </row>
    <row r="235" spans="2:12" ht="15.75" customHeight="1">
      <c r="B235" s="166"/>
      <c r="C235" s="165"/>
    </row>
    <row r="236" spans="2:12" ht="15.75" customHeight="1">
      <c r="B236" s="166"/>
      <c r="C236" s="165"/>
    </row>
    <row r="237" spans="2:12" ht="15.75" customHeight="1">
      <c r="B237" s="166"/>
      <c r="C237" s="165"/>
    </row>
    <row r="238" spans="2:12" ht="15.75" customHeight="1">
      <c r="B238" s="166"/>
      <c r="C238" s="165"/>
    </row>
    <row r="239" spans="2:12" ht="15.75" customHeight="1">
      <c r="B239" s="166"/>
      <c r="C239" s="165"/>
    </row>
    <row r="240" spans="2:12" ht="15.75" customHeight="1">
      <c r="B240" s="166"/>
      <c r="C240" s="165"/>
    </row>
    <row r="241" spans="2:3" ht="15.75" customHeight="1">
      <c r="B241" s="166"/>
      <c r="C241" s="165"/>
    </row>
    <row r="242" spans="2:3" ht="15.75" customHeight="1">
      <c r="B242" s="166"/>
      <c r="C242" s="165"/>
    </row>
    <row r="243" spans="2:3" ht="15.75" customHeight="1">
      <c r="B243" s="166"/>
      <c r="C243" s="165"/>
    </row>
    <row r="244" spans="2:3" ht="15.75" customHeight="1">
      <c r="B244" s="166"/>
      <c r="C244" s="165"/>
    </row>
    <row r="245" spans="2:3" ht="15.75" customHeight="1">
      <c r="B245" s="166"/>
      <c r="C245" s="165"/>
    </row>
    <row r="246" spans="2:3" ht="15.75" customHeight="1">
      <c r="B246" s="166"/>
      <c r="C246" s="165"/>
    </row>
    <row r="247" spans="2:3" ht="15.75" customHeight="1">
      <c r="B247" s="166"/>
      <c r="C247" s="165"/>
    </row>
    <row r="248" spans="2:3" ht="15.75" customHeight="1">
      <c r="B248" s="166"/>
      <c r="C248" s="165"/>
    </row>
    <row r="249" spans="2:3" ht="15.75" customHeight="1">
      <c r="B249" s="166"/>
      <c r="C249" s="165"/>
    </row>
    <row r="250" spans="2:3" ht="15.75" customHeight="1">
      <c r="B250" s="166"/>
      <c r="C250" s="165"/>
    </row>
    <row r="251" spans="2:3" ht="15.75" customHeight="1">
      <c r="B251" s="166"/>
      <c r="C251" s="165"/>
    </row>
    <row r="252" spans="2:3" ht="15.75" customHeight="1">
      <c r="B252" s="166"/>
      <c r="C252" s="165"/>
    </row>
    <row r="253" spans="2:3" ht="15.75" customHeight="1">
      <c r="B253" s="166"/>
      <c r="C253" s="165"/>
    </row>
    <row r="254" spans="2:3" ht="15.75" customHeight="1">
      <c r="B254" s="166"/>
      <c r="C254" s="165"/>
    </row>
    <row r="255" spans="2:3" ht="15.75" customHeight="1">
      <c r="B255" s="166"/>
      <c r="C255" s="165"/>
    </row>
    <row r="256" spans="2:3" ht="15.75" customHeight="1">
      <c r="B256" s="166"/>
      <c r="C256" s="165"/>
    </row>
    <row r="257" spans="2:3" ht="15.75" customHeight="1">
      <c r="B257" s="166"/>
      <c r="C257" s="165"/>
    </row>
    <row r="258" spans="2:3" ht="15.75" customHeight="1">
      <c r="B258" s="166"/>
      <c r="C258" s="165"/>
    </row>
    <row r="259" spans="2:3" ht="15.75" customHeight="1">
      <c r="B259" s="166"/>
      <c r="C259" s="165"/>
    </row>
    <row r="260" spans="2:3" ht="15.75" customHeight="1">
      <c r="B260" s="166"/>
      <c r="C260" s="165"/>
    </row>
    <row r="261" spans="2:3" ht="15.75" customHeight="1">
      <c r="B261" s="166"/>
      <c r="C261" s="165"/>
    </row>
    <row r="262" spans="2:3" ht="15.75" customHeight="1">
      <c r="B262" s="166"/>
      <c r="C262" s="165"/>
    </row>
    <row r="263" spans="2:3" ht="15.75" customHeight="1">
      <c r="B263" s="166"/>
      <c r="C263" s="165"/>
    </row>
    <row r="264" spans="2:3" ht="15.75" customHeight="1">
      <c r="B264" s="166"/>
      <c r="C264" s="165"/>
    </row>
    <row r="265" spans="2:3" ht="15.75" customHeight="1">
      <c r="B265" s="166"/>
      <c r="C265" s="165"/>
    </row>
    <row r="266" spans="2:3" ht="15.75" customHeight="1">
      <c r="B266" s="166"/>
      <c r="C266" s="165"/>
    </row>
    <row r="267" spans="2:3" ht="15.75" customHeight="1">
      <c r="B267" s="166"/>
      <c r="C267" s="165"/>
    </row>
    <row r="268" spans="2:3" ht="15.75" customHeight="1">
      <c r="B268" s="166"/>
      <c r="C268" s="165"/>
    </row>
    <row r="269" spans="2:3" ht="15.75" customHeight="1">
      <c r="B269" s="166"/>
      <c r="C269" s="165"/>
    </row>
    <row r="270" spans="2:3" ht="15.75" customHeight="1">
      <c r="B270" s="166"/>
      <c r="C270" s="165"/>
    </row>
    <row r="271" spans="2:3" ht="15.75" customHeight="1">
      <c r="B271" s="166"/>
      <c r="C271" s="165"/>
    </row>
    <row r="272" spans="2:3" ht="15.75" customHeight="1">
      <c r="B272" s="166"/>
      <c r="C272" s="165"/>
    </row>
    <row r="273" spans="2:3" ht="15.75" customHeight="1">
      <c r="B273" s="166"/>
      <c r="C273" s="165"/>
    </row>
    <row r="274" spans="2:3" ht="15.75" customHeight="1">
      <c r="B274" s="166"/>
      <c r="C274" s="165"/>
    </row>
    <row r="275" spans="2:3" ht="15.75" customHeight="1">
      <c r="B275" s="166"/>
      <c r="C275" s="165"/>
    </row>
    <row r="276" spans="2:3" ht="15.75" customHeight="1">
      <c r="B276" s="166"/>
      <c r="C276" s="165"/>
    </row>
    <row r="277" spans="2:3" ht="15.75" customHeight="1">
      <c r="B277" s="166"/>
      <c r="C277" s="165"/>
    </row>
    <row r="278" spans="2:3" ht="15.75" customHeight="1">
      <c r="B278" s="166"/>
      <c r="C278" s="165"/>
    </row>
    <row r="279" spans="2:3" ht="15.75" customHeight="1">
      <c r="B279" s="166"/>
      <c r="C279" s="165"/>
    </row>
    <row r="280" spans="2:3" ht="15.75" customHeight="1">
      <c r="B280" s="166"/>
      <c r="C280" s="165"/>
    </row>
    <row r="281" spans="2:3" ht="15.75" customHeight="1">
      <c r="B281" s="166"/>
      <c r="C281" s="165"/>
    </row>
    <row r="282" spans="2:3" ht="15.75" customHeight="1">
      <c r="B282" s="166"/>
      <c r="C282" s="165"/>
    </row>
    <row r="283" spans="2:3" ht="15.75" customHeight="1">
      <c r="B283" s="166"/>
      <c r="C283" s="165"/>
    </row>
    <row r="284" spans="2:3" ht="15.75" customHeight="1">
      <c r="B284" s="166"/>
      <c r="C284" s="165"/>
    </row>
    <row r="285" spans="2:3" ht="15.75" customHeight="1">
      <c r="B285" s="166"/>
      <c r="C285" s="165"/>
    </row>
    <row r="286" spans="2:3" ht="15.75" customHeight="1">
      <c r="B286" s="166"/>
      <c r="C286" s="165"/>
    </row>
    <row r="287" spans="2:3" ht="15.75" customHeight="1">
      <c r="B287" s="166"/>
      <c r="C287" s="165"/>
    </row>
    <row r="288" spans="2:3" ht="15.75" customHeight="1">
      <c r="B288" s="166"/>
      <c r="C288" s="165"/>
    </row>
    <row r="289" spans="2:3" ht="15.75" customHeight="1">
      <c r="B289" s="166"/>
      <c r="C289" s="165"/>
    </row>
    <row r="290" spans="2:3" ht="15.75" customHeight="1">
      <c r="B290" s="166"/>
      <c r="C290" s="165"/>
    </row>
    <row r="291" spans="2:3" ht="15.75" customHeight="1">
      <c r="B291" s="166"/>
      <c r="C291" s="165"/>
    </row>
    <row r="292" spans="2:3" ht="15.75" customHeight="1">
      <c r="B292" s="166"/>
      <c r="C292" s="165"/>
    </row>
    <row r="293" spans="2:3" ht="15.75" customHeight="1">
      <c r="B293" s="166"/>
      <c r="C293" s="165"/>
    </row>
    <row r="294" spans="2:3" ht="15.75" customHeight="1">
      <c r="B294" s="166"/>
      <c r="C294" s="165"/>
    </row>
    <row r="295" spans="2:3" ht="15.75" customHeight="1">
      <c r="B295" s="166"/>
      <c r="C295" s="165"/>
    </row>
    <row r="296" spans="2:3" ht="15.75" customHeight="1">
      <c r="B296" s="166"/>
      <c r="C296" s="165"/>
    </row>
    <row r="297" spans="2:3" ht="15.75" customHeight="1">
      <c r="B297" s="166"/>
      <c r="C297" s="165"/>
    </row>
    <row r="298" spans="2:3" ht="15.75" customHeight="1">
      <c r="B298" s="166"/>
      <c r="C298" s="165"/>
    </row>
    <row r="299" spans="2:3" ht="15.75" customHeight="1">
      <c r="B299" s="166"/>
      <c r="C299" s="165"/>
    </row>
    <row r="300" spans="2:3" ht="15.75" customHeight="1">
      <c r="B300" s="166"/>
      <c r="C300" s="165"/>
    </row>
    <row r="301" spans="2:3" ht="15.75" customHeight="1">
      <c r="B301" s="166"/>
      <c r="C301" s="165"/>
    </row>
    <row r="302" spans="2:3" ht="15.75" customHeight="1">
      <c r="B302" s="166"/>
      <c r="C302" s="165"/>
    </row>
    <row r="303" spans="2:3" ht="15.75" customHeight="1">
      <c r="B303" s="166"/>
      <c r="C303" s="165"/>
    </row>
    <row r="304" spans="2:3" ht="15.75" customHeight="1">
      <c r="B304" s="166"/>
      <c r="C304" s="165"/>
    </row>
    <row r="305" spans="2:3" ht="15.75" customHeight="1">
      <c r="B305" s="166"/>
      <c r="C305" s="165"/>
    </row>
    <row r="306" spans="2:3" ht="15.75" customHeight="1">
      <c r="B306" s="166"/>
      <c r="C306" s="165"/>
    </row>
    <row r="307" spans="2:3" ht="15.75" customHeight="1">
      <c r="B307" s="166"/>
      <c r="C307" s="165"/>
    </row>
    <row r="308" spans="2:3" ht="15.75" customHeight="1">
      <c r="B308" s="166"/>
      <c r="C308" s="165"/>
    </row>
    <row r="309" spans="2:3" ht="15.75" customHeight="1">
      <c r="B309" s="166"/>
      <c r="C309" s="165"/>
    </row>
    <row r="310" spans="2:3" ht="15.75" customHeight="1">
      <c r="B310" s="166"/>
      <c r="C310" s="165"/>
    </row>
    <row r="311" spans="2:3" ht="15.75" customHeight="1">
      <c r="B311" s="166"/>
      <c r="C311" s="165"/>
    </row>
    <row r="312" spans="2:3" ht="15.75" customHeight="1">
      <c r="B312" s="166"/>
      <c r="C312" s="165"/>
    </row>
    <row r="313" spans="2:3" ht="15.75" customHeight="1">
      <c r="B313" s="166"/>
      <c r="C313" s="165"/>
    </row>
    <row r="314" spans="2:3" ht="15.75" customHeight="1">
      <c r="B314" s="166"/>
      <c r="C314" s="165"/>
    </row>
    <row r="315" spans="2:3" ht="15.75" customHeight="1">
      <c r="B315" s="166"/>
      <c r="C315" s="165"/>
    </row>
    <row r="316" spans="2:3" ht="15.75" customHeight="1">
      <c r="B316" s="166"/>
      <c r="C316" s="165"/>
    </row>
    <row r="317" spans="2:3" ht="15.75" customHeight="1">
      <c r="B317" s="166"/>
      <c r="C317" s="165"/>
    </row>
    <row r="318" spans="2:3" ht="15.75" customHeight="1">
      <c r="B318" s="166"/>
      <c r="C318" s="165"/>
    </row>
    <row r="319" spans="2:3" ht="15.75" customHeight="1">
      <c r="B319" s="166"/>
      <c r="C319" s="165"/>
    </row>
    <row r="320" spans="2:3" ht="15.75" customHeight="1">
      <c r="B320" s="166"/>
      <c r="C320" s="165"/>
    </row>
    <row r="321" spans="2:3" ht="15.75" customHeight="1">
      <c r="B321" s="166"/>
      <c r="C321" s="165"/>
    </row>
    <row r="322" spans="2:3" ht="15.75" customHeight="1">
      <c r="B322" s="166"/>
      <c r="C322" s="165"/>
    </row>
    <row r="323" spans="2:3" ht="15.75" customHeight="1">
      <c r="B323" s="166"/>
      <c r="C323" s="165"/>
    </row>
    <row r="324" spans="2:3" ht="15.75" customHeight="1">
      <c r="B324" s="166"/>
      <c r="C324" s="165"/>
    </row>
    <row r="325" spans="2:3" ht="15.75" customHeight="1">
      <c r="B325" s="166"/>
      <c r="C325" s="165"/>
    </row>
    <row r="326" spans="2:3" ht="15.75" customHeight="1">
      <c r="B326" s="166"/>
      <c r="C326" s="165"/>
    </row>
    <row r="327" spans="2:3" ht="15.75" customHeight="1">
      <c r="B327" s="166"/>
      <c r="C327" s="165"/>
    </row>
    <row r="328" spans="2:3" ht="15.75" customHeight="1">
      <c r="B328" s="166"/>
      <c r="C328" s="165"/>
    </row>
    <row r="329" spans="2:3" ht="15.75" customHeight="1">
      <c r="B329" s="166"/>
      <c r="C329" s="165"/>
    </row>
    <row r="330" spans="2:3" ht="15.75" customHeight="1">
      <c r="B330" s="166"/>
      <c r="C330" s="165"/>
    </row>
    <row r="331" spans="2:3" ht="15.75" customHeight="1">
      <c r="B331" s="166"/>
      <c r="C331" s="165"/>
    </row>
    <row r="332" spans="2:3" ht="15.75" customHeight="1">
      <c r="B332" s="166"/>
      <c r="C332" s="165"/>
    </row>
    <row r="333" spans="2:3" ht="15.75" customHeight="1">
      <c r="B333" s="166"/>
      <c r="C333" s="165"/>
    </row>
    <row r="334" spans="2:3" ht="15.75" customHeight="1">
      <c r="B334" s="166"/>
      <c r="C334" s="165"/>
    </row>
    <row r="335" spans="2:3" ht="15.75" customHeight="1">
      <c r="B335" s="166"/>
      <c r="C335" s="165"/>
    </row>
    <row r="336" spans="2:3" ht="15.75" customHeight="1">
      <c r="B336" s="166"/>
      <c r="C336" s="165"/>
    </row>
    <row r="337" spans="2:3" ht="15.75" customHeight="1">
      <c r="B337" s="166"/>
      <c r="C337" s="165"/>
    </row>
    <row r="338" spans="2:3" ht="15.75" customHeight="1">
      <c r="B338" s="166"/>
      <c r="C338" s="165"/>
    </row>
    <row r="339" spans="2:3" ht="15.75" customHeight="1">
      <c r="B339" s="166"/>
      <c r="C339" s="165"/>
    </row>
    <row r="340" spans="2:3" ht="15.75" customHeight="1">
      <c r="B340" s="166"/>
      <c r="C340" s="165"/>
    </row>
    <row r="341" spans="2:3" ht="15.75" customHeight="1">
      <c r="B341" s="166"/>
      <c r="C341" s="165"/>
    </row>
    <row r="342" spans="2:3" ht="15.75" customHeight="1">
      <c r="B342" s="166"/>
      <c r="C342" s="165"/>
    </row>
    <row r="343" spans="2:3" ht="15.75" customHeight="1">
      <c r="B343" s="166"/>
      <c r="C343" s="165"/>
    </row>
    <row r="344" spans="2:3" ht="15.75" customHeight="1">
      <c r="B344" s="166"/>
      <c r="C344" s="165"/>
    </row>
    <row r="345" spans="2:3" ht="15.75" customHeight="1">
      <c r="B345" s="166"/>
      <c r="C345" s="165"/>
    </row>
    <row r="346" spans="2:3" ht="15.75" customHeight="1">
      <c r="B346" s="166"/>
      <c r="C346" s="165"/>
    </row>
    <row r="347" spans="2:3" ht="15.75" customHeight="1">
      <c r="B347" s="166"/>
      <c r="C347" s="165"/>
    </row>
    <row r="348" spans="2:3" ht="15.75" customHeight="1">
      <c r="B348" s="166"/>
      <c r="C348" s="165"/>
    </row>
    <row r="349" spans="2:3" ht="15.75" customHeight="1">
      <c r="B349" s="166"/>
      <c r="C349" s="165"/>
    </row>
    <row r="350" spans="2:3" ht="15.75" customHeight="1">
      <c r="B350" s="166"/>
      <c r="C350" s="165"/>
    </row>
    <row r="351" spans="2:3" ht="15.75" customHeight="1">
      <c r="B351" s="166"/>
      <c r="C351" s="165"/>
    </row>
    <row r="352" spans="2:3" ht="15.75" customHeight="1">
      <c r="B352" s="166"/>
      <c r="C352" s="165"/>
    </row>
    <row r="353" spans="2:3" ht="15.75" customHeight="1">
      <c r="B353" s="166"/>
      <c r="C353" s="165"/>
    </row>
    <row r="354" spans="2:3" ht="15.75" customHeight="1">
      <c r="B354" s="166"/>
      <c r="C354" s="165"/>
    </row>
    <row r="355" spans="2:3" ht="15.75" customHeight="1">
      <c r="B355" s="166"/>
      <c r="C355" s="165"/>
    </row>
    <row r="356" spans="2:3" ht="15.75" customHeight="1">
      <c r="B356" s="166"/>
      <c r="C356" s="165"/>
    </row>
    <row r="357" spans="2:3" ht="15.75" customHeight="1">
      <c r="B357" s="166"/>
      <c r="C357" s="165"/>
    </row>
    <row r="358" spans="2:3" ht="15.75" customHeight="1">
      <c r="B358" s="166"/>
      <c r="C358" s="165"/>
    </row>
    <row r="359" spans="2:3" ht="15.75" customHeight="1">
      <c r="B359" s="166"/>
      <c r="C359" s="165"/>
    </row>
    <row r="360" spans="2:3" ht="15.75" customHeight="1">
      <c r="B360" s="166"/>
      <c r="C360" s="165"/>
    </row>
    <row r="361" spans="2:3" ht="15.75" customHeight="1">
      <c r="B361" s="166"/>
      <c r="C361" s="165"/>
    </row>
    <row r="362" spans="2:3" ht="15.75" customHeight="1">
      <c r="B362" s="166"/>
      <c r="C362" s="165"/>
    </row>
    <row r="363" spans="2:3" ht="15.75" customHeight="1">
      <c r="B363" s="166"/>
      <c r="C363" s="165"/>
    </row>
    <row r="364" spans="2:3" ht="15.75" customHeight="1">
      <c r="B364" s="166"/>
      <c r="C364" s="165"/>
    </row>
    <row r="365" spans="2:3" ht="15.75" customHeight="1">
      <c r="B365" s="166"/>
      <c r="C365" s="165"/>
    </row>
    <row r="366" spans="2:3" ht="15.75" customHeight="1">
      <c r="B366" s="166"/>
      <c r="C366" s="165"/>
    </row>
    <row r="367" spans="2:3" ht="15.75" customHeight="1">
      <c r="B367" s="166"/>
      <c r="C367" s="165"/>
    </row>
    <row r="368" spans="2:3" ht="15.75" customHeight="1">
      <c r="B368" s="166"/>
      <c r="C368" s="165"/>
    </row>
    <row r="369" spans="2:3" ht="15.75" customHeight="1">
      <c r="B369" s="166"/>
      <c r="C369" s="165"/>
    </row>
    <row r="370" spans="2:3" ht="15.75" customHeight="1">
      <c r="B370" s="166"/>
      <c r="C370" s="165"/>
    </row>
    <row r="371" spans="2:3" ht="15.75" customHeight="1">
      <c r="B371" s="166"/>
      <c r="C371" s="165"/>
    </row>
    <row r="372" spans="2:3" ht="15.75" customHeight="1">
      <c r="B372" s="166"/>
      <c r="C372" s="165"/>
    </row>
    <row r="373" spans="2:3" ht="15.75" customHeight="1">
      <c r="B373" s="166"/>
      <c r="C373" s="165"/>
    </row>
    <row r="374" spans="2:3" ht="15.75" customHeight="1">
      <c r="B374" s="166"/>
      <c r="C374" s="165"/>
    </row>
    <row r="375" spans="2:3" ht="15.75" customHeight="1">
      <c r="B375" s="166"/>
      <c r="C375" s="165"/>
    </row>
    <row r="376" spans="2:3" ht="15.75" customHeight="1">
      <c r="B376" s="166"/>
      <c r="C376" s="165"/>
    </row>
    <row r="377" spans="2:3" ht="15.75" customHeight="1">
      <c r="B377" s="166"/>
      <c r="C377" s="165"/>
    </row>
    <row r="378" spans="2:3" ht="15.75" customHeight="1">
      <c r="B378" s="166"/>
      <c r="C378" s="165"/>
    </row>
    <row r="379" spans="2:3" ht="15.75" customHeight="1">
      <c r="B379" s="166"/>
      <c r="C379" s="165"/>
    </row>
    <row r="380" spans="2:3" ht="15.75" customHeight="1">
      <c r="B380" s="166"/>
      <c r="C380" s="165"/>
    </row>
    <row r="381" spans="2:3" ht="15.75" customHeight="1">
      <c r="B381" s="166"/>
      <c r="C381" s="165"/>
    </row>
    <row r="382" spans="2:3" ht="15.75" customHeight="1">
      <c r="B382" s="166"/>
      <c r="C382" s="165"/>
    </row>
    <row r="383" spans="2:3" ht="15.75" customHeight="1">
      <c r="B383" s="166"/>
      <c r="C383" s="165"/>
    </row>
    <row r="384" spans="2:3" ht="15.75" customHeight="1">
      <c r="B384" s="166"/>
      <c r="C384" s="165"/>
    </row>
    <row r="385" spans="2:3" ht="15.75" customHeight="1">
      <c r="B385" s="166"/>
      <c r="C385" s="165"/>
    </row>
    <row r="386" spans="2:3" ht="15.75" customHeight="1">
      <c r="B386" s="166"/>
      <c r="C386" s="165"/>
    </row>
    <row r="387" spans="2:3" ht="15.75" customHeight="1">
      <c r="B387" s="166"/>
      <c r="C387" s="165"/>
    </row>
    <row r="388" spans="2:3" ht="15.75" customHeight="1">
      <c r="B388" s="166"/>
      <c r="C388" s="165"/>
    </row>
    <row r="389" spans="2:3" ht="15.75" customHeight="1">
      <c r="B389" s="166"/>
      <c r="C389" s="165"/>
    </row>
    <row r="390" spans="2:3" ht="15.75" customHeight="1">
      <c r="B390" s="166"/>
      <c r="C390" s="165"/>
    </row>
    <row r="391" spans="2:3" ht="15.75" customHeight="1">
      <c r="B391" s="166"/>
      <c r="C391" s="165"/>
    </row>
    <row r="392" spans="2:3" ht="15.75" customHeight="1">
      <c r="B392" s="166"/>
      <c r="C392" s="165"/>
    </row>
    <row r="393" spans="2:3" ht="15.75" customHeight="1">
      <c r="B393" s="166"/>
      <c r="C393" s="165"/>
    </row>
    <row r="394" spans="2:3" ht="15.75" customHeight="1">
      <c r="B394" s="166"/>
      <c r="C394" s="165"/>
    </row>
    <row r="395" spans="2:3" ht="15.75" customHeight="1">
      <c r="B395" s="166"/>
      <c r="C395" s="165"/>
    </row>
    <row r="396" spans="2:3" ht="15.75" customHeight="1">
      <c r="B396" s="166"/>
      <c r="C396" s="165"/>
    </row>
    <row r="397" spans="2:3" ht="15.75" customHeight="1">
      <c r="B397" s="166"/>
      <c r="C397" s="165"/>
    </row>
    <row r="398" spans="2:3" ht="15.75" customHeight="1">
      <c r="B398" s="166"/>
      <c r="C398" s="165"/>
    </row>
    <row r="399" spans="2:3" ht="15.75" customHeight="1">
      <c r="B399" s="166"/>
      <c r="C399" s="165"/>
    </row>
    <row r="400" spans="2:3" ht="15.75" customHeight="1">
      <c r="B400" s="166"/>
      <c r="C400" s="165"/>
    </row>
    <row r="401" spans="2:3" ht="15.75" customHeight="1">
      <c r="B401" s="166"/>
      <c r="C401" s="165"/>
    </row>
    <row r="402" spans="2:3" ht="15.75" customHeight="1">
      <c r="B402" s="166"/>
      <c r="C402" s="165"/>
    </row>
    <row r="403" spans="2:3" ht="15.75" customHeight="1">
      <c r="B403" s="166"/>
      <c r="C403" s="165"/>
    </row>
    <row r="404" spans="2:3" ht="15.75" customHeight="1">
      <c r="B404" s="166"/>
      <c r="C404" s="165"/>
    </row>
    <row r="405" spans="2:3" ht="15.75" customHeight="1">
      <c r="B405" s="166"/>
      <c r="C405" s="165"/>
    </row>
    <row r="406" spans="2:3" ht="15.75" customHeight="1">
      <c r="B406" s="166"/>
      <c r="C406" s="165"/>
    </row>
    <row r="407" spans="2:3" ht="15.75" customHeight="1">
      <c r="B407" s="166"/>
      <c r="C407" s="165"/>
    </row>
    <row r="408" spans="2:3" ht="15.75" customHeight="1">
      <c r="B408" s="166"/>
      <c r="C408" s="165"/>
    </row>
    <row r="409" spans="2:3" ht="15.75" customHeight="1">
      <c r="B409" s="166"/>
      <c r="C409" s="165"/>
    </row>
    <row r="410" spans="2:3" ht="15.75" customHeight="1">
      <c r="B410" s="166"/>
      <c r="C410" s="165"/>
    </row>
    <row r="411" spans="2:3" ht="15.75" customHeight="1">
      <c r="B411" s="166"/>
      <c r="C411" s="165"/>
    </row>
    <row r="412" spans="2:3" ht="15.75" customHeight="1">
      <c r="B412" s="166"/>
      <c r="C412" s="165"/>
    </row>
    <row r="413" spans="2:3" ht="15.75" customHeight="1">
      <c r="B413" s="166"/>
      <c r="C413" s="165"/>
    </row>
    <row r="414" spans="2:3" ht="15.75" customHeight="1">
      <c r="B414" s="166"/>
      <c r="C414" s="165"/>
    </row>
    <row r="415" spans="2:3" ht="15.75" customHeight="1">
      <c r="B415" s="166"/>
      <c r="C415" s="165"/>
    </row>
    <row r="416" spans="2:3" ht="15.75" customHeight="1">
      <c r="B416" s="166"/>
      <c r="C416" s="165"/>
    </row>
    <row r="417" spans="2:3" ht="15.75" customHeight="1">
      <c r="B417" s="166"/>
      <c r="C417" s="165"/>
    </row>
    <row r="418" spans="2:3" ht="15.75" customHeight="1">
      <c r="B418" s="166"/>
      <c r="C418" s="165"/>
    </row>
    <row r="419" spans="2:3" ht="15.75" customHeight="1">
      <c r="B419" s="166"/>
      <c r="C419" s="165"/>
    </row>
    <row r="420" spans="2:3" ht="15.75" customHeight="1">
      <c r="B420" s="166"/>
      <c r="C420" s="165"/>
    </row>
    <row r="421" spans="2:3" ht="15.75" customHeight="1">
      <c r="B421" s="166"/>
      <c r="C421" s="165"/>
    </row>
    <row r="422" spans="2:3" ht="15.75" customHeight="1">
      <c r="B422" s="166"/>
      <c r="C422" s="165"/>
    </row>
    <row r="423" spans="2:3" ht="15.75" customHeight="1">
      <c r="B423" s="166"/>
      <c r="C423" s="165"/>
    </row>
    <row r="424" spans="2:3" ht="15.75" customHeight="1">
      <c r="B424" s="166"/>
      <c r="C424" s="165"/>
    </row>
    <row r="425" spans="2:3" ht="15.75" customHeight="1">
      <c r="B425" s="166"/>
      <c r="C425" s="165"/>
    </row>
    <row r="426" spans="2:3" ht="15.75" customHeight="1">
      <c r="B426" s="166"/>
      <c r="C426" s="165"/>
    </row>
    <row r="427" spans="2:3" ht="15.75" customHeight="1">
      <c r="B427" s="166"/>
      <c r="C427" s="165"/>
    </row>
    <row r="428" spans="2:3" ht="15.75" customHeight="1">
      <c r="B428" s="166"/>
      <c r="C428" s="165"/>
    </row>
    <row r="429" spans="2:3" ht="15.75" customHeight="1">
      <c r="B429" s="166"/>
      <c r="C429" s="165"/>
    </row>
    <row r="430" spans="2:3" ht="15.75" customHeight="1">
      <c r="B430" s="166"/>
      <c r="C430" s="165"/>
    </row>
    <row r="431" spans="2:3" ht="15.75" customHeight="1">
      <c r="B431" s="166"/>
      <c r="C431" s="165"/>
    </row>
    <row r="432" spans="2:3" ht="15.75" customHeight="1">
      <c r="B432" s="166"/>
      <c r="C432" s="165"/>
    </row>
    <row r="433" spans="2:3" ht="15.75" customHeight="1">
      <c r="B433" s="166"/>
      <c r="C433" s="165"/>
    </row>
    <row r="434" spans="2:3" ht="15.75" customHeight="1">
      <c r="B434" s="166"/>
      <c r="C434" s="165"/>
    </row>
    <row r="435" spans="2:3" ht="15.75" customHeight="1">
      <c r="B435" s="166"/>
      <c r="C435" s="165"/>
    </row>
    <row r="436" spans="2:3" ht="15.75" customHeight="1">
      <c r="B436" s="166"/>
      <c r="C436" s="165"/>
    </row>
    <row r="437" spans="2:3" ht="15.75" customHeight="1">
      <c r="B437" s="166"/>
      <c r="C437" s="165"/>
    </row>
    <row r="438" spans="2:3" ht="15.75" customHeight="1">
      <c r="B438" s="166"/>
      <c r="C438" s="165"/>
    </row>
    <row r="439" spans="2:3" ht="15.75" customHeight="1">
      <c r="B439" s="166"/>
      <c r="C439" s="165"/>
    </row>
    <row r="440" spans="2:3" ht="15.75" customHeight="1">
      <c r="B440" s="166"/>
      <c r="C440" s="165"/>
    </row>
    <row r="441" spans="2:3" ht="15.75" customHeight="1">
      <c r="B441" s="166"/>
      <c r="C441" s="165"/>
    </row>
    <row r="442" spans="2:3" ht="15.75" customHeight="1">
      <c r="B442" s="166"/>
      <c r="C442" s="165"/>
    </row>
    <row r="443" spans="2:3" ht="15.75" customHeight="1">
      <c r="B443" s="166"/>
      <c r="C443" s="165"/>
    </row>
    <row r="444" spans="2:3" ht="15.75" customHeight="1">
      <c r="B444" s="166"/>
      <c r="C444" s="165"/>
    </row>
    <row r="445" spans="2:3" ht="15.75" customHeight="1">
      <c r="B445" s="166"/>
      <c r="C445" s="165"/>
    </row>
    <row r="446" spans="2:3" ht="15.75" customHeight="1">
      <c r="B446" s="166"/>
      <c r="C446" s="165"/>
    </row>
    <row r="447" spans="2:3" ht="15.75" customHeight="1">
      <c r="B447" s="166"/>
      <c r="C447" s="165"/>
    </row>
    <row r="448" spans="2:3" ht="15.75" customHeight="1">
      <c r="B448" s="166"/>
      <c r="C448" s="165"/>
    </row>
    <row r="449" spans="2:3" ht="15.75" customHeight="1">
      <c r="B449" s="166"/>
      <c r="C449" s="165"/>
    </row>
    <row r="450" spans="2:3" ht="15.75" customHeight="1">
      <c r="B450" s="166"/>
      <c r="C450" s="165"/>
    </row>
    <row r="451" spans="2:3" ht="15.75" customHeight="1">
      <c r="B451" s="166"/>
      <c r="C451" s="165"/>
    </row>
    <row r="452" spans="2:3" ht="15.75" customHeight="1">
      <c r="B452" s="166"/>
      <c r="C452" s="165"/>
    </row>
    <row r="453" spans="2:3" ht="15.75" customHeight="1">
      <c r="B453" s="166"/>
      <c r="C453" s="165"/>
    </row>
    <row r="454" spans="2:3" ht="15.75" customHeight="1">
      <c r="B454" s="166"/>
      <c r="C454" s="165"/>
    </row>
    <row r="455" spans="2:3" ht="15.75" customHeight="1">
      <c r="B455" s="166"/>
      <c r="C455" s="165"/>
    </row>
    <row r="456" spans="2:3" ht="15.75" customHeight="1">
      <c r="B456" s="166"/>
      <c r="C456" s="165"/>
    </row>
    <row r="457" spans="2:3" ht="15.75" customHeight="1">
      <c r="B457" s="166"/>
      <c r="C457" s="165"/>
    </row>
    <row r="458" spans="2:3" ht="15.75" customHeight="1">
      <c r="B458" s="166"/>
      <c r="C458" s="165"/>
    </row>
    <row r="459" spans="2:3" ht="15.75" customHeight="1">
      <c r="B459" s="166"/>
      <c r="C459" s="165"/>
    </row>
    <row r="460" spans="2:3" ht="15.75" customHeight="1">
      <c r="B460" s="166"/>
      <c r="C460" s="165"/>
    </row>
    <row r="461" spans="2:3" ht="15.75" customHeight="1">
      <c r="B461" s="166"/>
      <c r="C461" s="165"/>
    </row>
    <row r="462" spans="2:3" ht="15.75" customHeight="1">
      <c r="B462" s="166"/>
      <c r="C462" s="165"/>
    </row>
    <row r="463" spans="2:3" ht="15.75" customHeight="1">
      <c r="B463" s="166"/>
      <c r="C463" s="165"/>
    </row>
    <row r="464" spans="2:3" ht="15.75" customHeight="1">
      <c r="B464" s="166"/>
      <c r="C464" s="165"/>
    </row>
    <row r="465" spans="2:3" ht="15.75" customHeight="1">
      <c r="B465" s="166"/>
      <c r="C465" s="165"/>
    </row>
    <row r="466" spans="2:3" ht="15.75" customHeight="1">
      <c r="B466" s="166"/>
      <c r="C466" s="165"/>
    </row>
    <row r="467" spans="2:3" ht="15.75" customHeight="1">
      <c r="B467" s="166"/>
      <c r="C467" s="165"/>
    </row>
    <row r="468" spans="2:3" ht="15.75" customHeight="1">
      <c r="B468" s="166"/>
      <c r="C468" s="165"/>
    </row>
    <row r="469" spans="2:3" ht="15.75" customHeight="1">
      <c r="B469" s="166"/>
      <c r="C469" s="165"/>
    </row>
    <row r="470" spans="2:3" ht="15.75" customHeight="1">
      <c r="B470" s="166"/>
      <c r="C470" s="165"/>
    </row>
    <row r="471" spans="2:3" ht="15.75" customHeight="1">
      <c r="B471" s="166"/>
      <c r="C471" s="165"/>
    </row>
    <row r="472" spans="2:3" ht="15.75" customHeight="1">
      <c r="B472" s="166"/>
      <c r="C472" s="165"/>
    </row>
    <row r="473" spans="2:3" ht="15.75" customHeight="1">
      <c r="B473" s="166"/>
      <c r="C473" s="165"/>
    </row>
    <row r="474" spans="2:3" ht="15.75" customHeight="1">
      <c r="B474" s="166"/>
      <c r="C474" s="165"/>
    </row>
    <row r="475" spans="2:3" ht="15.75" customHeight="1">
      <c r="B475" s="166"/>
      <c r="C475" s="165"/>
    </row>
    <row r="476" spans="2:3" ht="15.75" customHeight="1">
      <c r="B476" s="166"/>
      <c r="C476" s="165"/>
    </row>
    <row r="477" spans="2:3" ht="15.75" customHeight="1">
      <c r="B477" s="166"/>
      <c r="C477" s="165"/>
    </row>
    <row r="478" spans="2:3" ht="15.75" customHeight="1">
      <c r="B478" s="166"/>
      <c r="C478" s="165"/>
    </row>
    <row r="479" spans="2:3" ht="15.75" customHeight="1">
      <c r="B479" s="166"/>
      <c r="C479" s="165"/>
    </row>
    <row r="480" spans="2:3" ht="15.75" customHeight="1">
      <c r="B480" s="166"/>
      <c r="C480" s="165"/>
    </row>
    <row r="481" spans="2:3" ht="15.75" customHeight="1">
      <c r="B481" s="166"/>
      <c r="C481" s="165"/>
    </row>
    <row r="482" spans="2:3" ht="15.75" customHeight="1">
      <c r="B482" s="166"/>
      <c r="C482" s="165"/>
    </row>
    <row r="483" spans="2:3" ht="15.75" customHeight="1">
      <c r="B483" s="166"/>
      <c r="C483" s="165"/>
    </row>
    <row r="484" spans="2:3" ht="15.75" customHeight="1">
      <c r="B484" s="166"/>
      <c r="C484" s="165"/>
    </row>
    <row r="485" spans="2:3" ht="15.75" customHeight="1">
      <c r="B485" s="166"/>
      <c r="C485" s="165"/>
    </row>
    <row r="486" spans="2:3" ht="15.75" customHeight="1">
      <c r="B486" s="166"/>
      <c r="C486" s="165"/>
    </row>
    <row r="487" spans="2:3" ht="15.75" customHeight="1">
      <c r="B487" s="166"/>
      <c r="C487" s="165"/>
    </row>
    <row r="488" spans="2:3" ht="15.75" customHeight="1">
      <c r="B488" s="166"/>
      <c r="C488" s="165"/>
    </row>
    <row r="489" spans="2:3" ht="15.75" customHeight="1">
      <c r="B489" s="166"/>
      <c r="C489" s="165"/>
    </row>
    <row r="490" spans="2:3" ht="15.75" customHeight="1">
      <c r="B490" s="166"/>
      <c r="C490" s="165"/>
    </row>
    <row r="491" spans="2:3" ht="15.75" customHeight="1">
      <c r="B491" s="166"/>
      <c r="C491" s="165"/>
    </row>
    <row r="492" spans="2:3" ht="15.75" customHeight="1">
      <c r="B492" s="166"/>
      <c r="C492" s="165"/>
    </row>
    <row r="493" spans="2:3" ht="15.75" customHeight="1">
      <c r="B493" s="166"/>
      <c r="C493" s="165"/>
    </row>
    <row r="494" spans="2:3" ht="15.75" customHeight="1">
      <c r="B494" s="166"/>
      <c r="C494" s="165"/>
    </row>
    <row r="495" spans="2:3" ht="15.75" customHeight="1">
      <c r="B495" s="166"/>
      <c r="C495" s="165"/>
    </row>
    <row r="496" spans="2:3" ht="15.75" customHeight="1">
      <c r="B496" s="166"/>
      <c r="C496" s="165"/>
    </row>
    <row r="497" spans="2:3" ht="15.75" customHeight="1">
      <c r="B497" s="166"/>
      <c r="C497" s="165"/>
    </row>
    <row r="498" spans="2:3" ht="15.75" customHeight="1">
      <c r="B498" s="166"/>
      <c r="C498" s="165"/>
    </row>
    <row r="499" spans="2:3" ht="15.75" customHeight="1">
      <c r="B499" s="166"/>
      <c r="C499" s="165"/>
    </row>
    <row r="500" spans="2:3" ht="15.75" customHeight="1">
      <c r="B500" s="166"/>
      <c r="C500" s="165"/>
    </row>
    <row r="501" spans="2:3" ht="15.75" customHeight="1">
      <c r="B501" s="166"/>
      <c r="C501" s="165"/>
    </row>
    <row r="502" spans="2:3" ht="15.75" customHeight="1">
      <c r="B502" s="166"/>
      <c r="C502" s="165"/>
    </row>
    <row r="503" spans="2:3" ht="15.75" customHeight="1">
      <c r="B503" s="166"/>
      <c r="C503" s="165"/>
    </row>
    <row r="504" spans="2:3" ht="15.75" customHeight="1">
      <c r="B504" s="166"/>
      <c r="C504" s="165"/>
    </row>
    <row r="505" spans="2:3" ht="15.75" customHeight="1">
      <c r="B505" s="166"/>
      <c r="C505" s="165"/>
    </row>
    <row r="506" spans="2:3" ht="15.75" customHeight="1">
      <c r="B506" s="166"/>
      <c r="C506" s="165"/>
    </row>
    <row r="507" spans="2:3" ht="15.75" customHeight="1">
      <c r="B507" s="166"/>
      <c r="C507" s="165"/>
    </row>
    <row r="508" spans="2:3" ht="15.75" customHeight="1">
      <c r="B508" s="166"/>
      <c r="C508" s="165"/>
    </row>
    <row r="509" spans="2:3" ht="15.75" customHeight="1">
      <c r="B509" s="166"/>
      <c r="C509" s="165"/>
    </row>
    <row r="510" spans="2:3" ht="15.75" customHeight="1">
      <c r="B510" s="166"/>
      <c r="C510" s="165"/>
    </row>
    <row r="511" spans="2:3" ht="15.75" customHeight="1">
      <c r="B511" s="166"/>
      <c r="C511" s="165"/>
    </row>
    <row r="512" spans="2:3" ht="15.75" customHeight="1">
      <c r="B512" s="166"/>
      <c r="C512" s="165"/>
    </row>
    <row r="513" spans="2:3" ht="15.75" customHeight="1">
      <c r="B513" s="166"/>
      <c r="C513" s="165"/>
    </row>
    <row r="514" spans="2:3" ht="15.75" customHeight="1">
      <c r="B514" s="166"/>
      <c r="C514" s="165"/>
    </row>
    <row r="515" spans="2:3" ht="15.75" customHeight="1">
      <c r="B515" s="166"/>
      <c r="C515" s="165"/>
    </row>
    <row r="516" spans="2:3" ht="15.75" customHeight="1">
      <c r="B516" s="166"/>
      <c r="C516" s="165"/>
    </row>
    <row r="517" spans="2:3" ht="15.75" customHeight="1">
      <c r="B517" s="166"/>
      <c r="C517" s="165"/>
    </row>
    <row r="518" spans="2:3" ht="15.75" customHeight="1">
      <c r="B518" s="166"/>
      <c r="C518" s="165"/>
    </row>
    <row r="519" spans="2:3" ht="15.75" customHeight="1">
      <c r="B519" s="166"/>
      <c r="C519" s="165"/>
    </row>
    <row r="520" spans="2:3" ht="15.75" customHeight="1">
      <c r="B520" s="166"/>
      <c r="C520" s="165"/>
    </row>
    <row r="521" spans="2:3" ht="15.75" customHeight="1">
      <c r="B521" s="166"/>
      <c r="C521" s="165"/>
    </row>
    <row r="522" spans="2:3" ht="15.75" customHeight="1">
      <c r="B522" s="166"/>
      <c r="C522" s="165"/>
    </row>
    <row r="523" spans="2:3" ht="15.75" customHeight="1">
      <c r="B523" s="166"/>
      <c r="C523" s="165"/>
    </row>
    <row r="524" spans="2:3" ht="15.75" customHeight="1">
      <c r="B524" s="166"/>
      <c r="C524" s="165"/>
    </row>
    <row r="525" spans="2:3" ht="15.75" customHeight="1">
      <c r="B525" s="166"/>
      <c r="C525" s="165"/>
    </row>
    <row r="526" spans="2:3" ht="15.75" customHeight="1">
      <c r="B526" s="166"/>
      <c r="C526" s="165"/>
    </row>
    <row r="527" spans="2:3" ht="15.75" customHeight="1">
      <c r="B527" s="166"/>
      <c r="C527" s="165"/>
    </row>
    <row r="528" spans="2:3" ht="15.75" customHeight="1">
      <c r="B528" s="166"/>
      <c r="C528" s="165"/>
    </row>
    <row r="529" spans="2:3" ht="15.75" customHeight="1">
      <c r="B529" s="166"/>
      <c r="C529" s="165"/>
    </row>
    <row r="530" spans="2:3" ht="15.75" customHeight="1">
      <c r="B530" s="166"/>
      <c r="C530" s="165"/>
    </row>
    <row r="531" spans="2:3" ht="15.75" customHeight="1">
      <c r="B531" s="166"/>
      <c r="C531" s="165"/>
    </row>
    <row r="532" spans="2:3" ht="15.75" customHeight="1">
      <c r="B532" s="166"/>
      <c r="C532" s="165"/>
    </row>
    <row r="533" spans="2:3" ht="15.75" customHeight="1">
      <c r="B533" s="166"/>
      <c r="C533" s="165"/>
    </row>
    <row r="534" spans="2:3" ht="15.75" customHeight="1">
      <c r="B534" s="166"/>
      <c r="C534" s="165"/>
    </row>
    <row r="535" spans="2:3" ht="15.75" customHeight="1">
      <c r="B535" s="166"/>
      <c r="C535" s="165"/>
    </row>
    <row r="536" spans="2:3" ht="15.75" customHeight="1">
      <c r="B536" s="166"/>
      <c r="C536" s="165"/>
    </row>
    <row r="537" spans="2:3" ht="15.75" customHeight="1">
      <c r="B537" s="166"/>
      <c r="C537" s="165"/>
    </row>
    <row r="538" spans="2:3" ht="15.75" customHeight="1">
      <c r="B538" s="166"/>
      <c r="C538" s="165"/>
    </row>
    <row r="539" spans="2:3" ht="15.75" customHeight="1">
      <c r="B539" s="166"/>
      <c r="C539" s="165"/>
    </row>
    <row r="540" spans="2:3" ht="15.75" customHeight="1">
      <c r="B540" s="166"/>
      <c r="C540" s="165"/>
    </row>
    <row r="541" spans="2:3" ht="15.75" customHeight="1">
      <c r="B541" s="166"/>
      <c r="C541" s="165"/>
    </row>
    <row r="542" spans="2:3" ht="15.75" customHeight="1">
      <c r="B542" s="166"/>
      <c r="C542" s="165"/>
    </row>
    <row r="543" spans="2:3" ht="15.75" customHeight="1">
      <c r="B543" s="166"/>
      <c r="C543" s="165"/>
    </row>
    <row r="544" spans="2:3" ht="15.75" customHeight="1">
      <c r="B544" s="166"/>
      <c r="C544" s="165"/>
    </row>
    <row r="545" spans="2:3" ht="15.75" customHeight="1">
      <c r="B545" s="166"/>
      <c r="C545" s="165"/>
    </row>
    <row r="546" spans="2:3" ht="15.75" customHeight="1">
      <c r="B546" s="166"/>
      <c r="C546" s="165"/>
    </row>
    <row r="547" spans="2:3" ht="15.75" customHeight="1">
      <c r="B547" s="166"/>
      <c r="C547" s="165"/>
    </row>
    <row r="548" spans="2:3" ht="15.75" customHeight="1">
      <c r="B548" s="166"/>
      <c r="C548" s="165"/>
    </row>
    <row r="549" spans="2:3" ht="15.75" customHeight="1">
      <c r="B549" s="166"/>
      <c r="C549" s="165"/>
    </row>
    <row r="550" spans="2:3" ht="15.75" customHeight="1">
      <c r="B550" s="166"/>
      <c r="C550" s="165"/>
    </row>
    <row r="551" spans="2:3" ht="15.75" customHeight="1">
      <c r="B551" s="166"/>
      <c r="C551" s="165"/>
    </row>
    <row r="552" spans="2:3" ht="15.75" customHeight="1">
      <c r="B552" s="166"/>
      <c r="C552" s="165"/>
    </row>
    <row r="553" spans="2:3" ht="15.75" customHeight="1">
      <c r="B553" s="166"/>
      <c r="C553" s="165"/>
    </row>
    <row r="554" spans="2:3" ht="15.75" customHeight="1">
      <c r="B554" s="166"/>
      <c r="C554" s="165"/>
    </row>
    <row r="555" spans="2:3" ht="15.75" customHeight="1">
      <c r="B555" s="166"/>
      <c r="C555" s="165"/>
    </row>
    <row r="556" spans="2:3" ht="15.75" customHeight="1">
      <c r="B556" s="166"/>
      <c r="C556" s="165"/>
    </row>
    <row r="557" spans="2:3" ht="15.75" customHeight="1">
      <c r="B557" s="166"/>
      <c r="C557" s="165"/>
    </row>
    <row r="558" spans="2:3" ht="15.75" customHeight="1">
      <c r="B558" s="166"/>
      <c r="C558" s="165"/>
    </row>
    <row r="559" spans="2:3" ht="15.75" customHeight="1">
      <c r="B559" s="166"/>
      <c r="C559" s="165"/>
    </row>
    <row r="560" spans="2:3" ht="15.75" customHeight="1">
      <c r="B560" s="166"/>
      <c r="C560" s="165"/>
    </row>
    <row r="561" spans="2:3" ht="15.75" customHeight="1">
      <c r="B561" s="166"/>
      <c r="C561" s="165"/>
    </row>
    <row r="562" spans="2:3" ht="15.75" customHeight="1">
      <c r="B562" s="166"/>
      <c r="C562" s="165"/>
    </row>
    <row r="563" spans="2:3" ht="15.75" customHeight="1">
      <c r="B563" s="166"/>
      <c r="C563" s="165"/>
    </row>
    <row r="564" spans="2:3" ht="15.75" customHeight="1">
      <c r="B564" s="166"/>
      <c r="C564" s="165"/>
    </row>
    <row r="565" spans="2:3" ht="15.75" customHeight="1">
      <c r="B565" s="166"/>
      <c r="C565" s="165"/>
    </row>
    <row r="566" spans="2:3" ht="15.75" customHeight="1">
      <c r="B566" s="166"/>
      <c r="C566" s="165"/>
    </row>
    <row r="567" spans="2:3" ht="15.75" customHeight="1">
      <c r="B567" s="166"/>
      <c r="C567" s="165"/>
    </row>
    <row r="568" spans="2:3" ht="15.75" customHeight="1">
      <c r="B568" s="166"/>
      <c r="C568" s="165"/>
    </row>
    <row r="569" spans="2:3" ht="15.75" customHeight="1">
      <c r="B569" s="166"/>
      <c r="C569" s="165"/>
    </row>
    <row r="570" spans="2:3" ht="15.75" customHeight="1">
      <c r="B570" s="166"/>
      <c r="C570" s="165"/>
    </row>
    <row r="571" spans="2:3" ht="15.75" customHeight="1">
      <c r="B571" s="166"/>
      <c r="C571" s="165"/>
    </row>
    <row r="572" spans="2:3" ht="15.75" customHeight="1">
      <c r="B572" s="166"/>
      <c r="C572" s="165"/>
    </row>
    <row r="573" spans="2:3" ht="15.75" customHeight="1">
      <c r="B573" s="166"/>
      <c r="C573" s="165"/>
    </row>
    <row r="574" spans="2:3" ht="15.75" customHeight="1">
      <c r="B574" s="166"/>
      <c r="C574" s="165"/>
    </row>
    <row r="575" spans="2:3" ht="15.75" customHeight="1">
      <c r="B575" s="166"/>
      <c r="C575" s="165"/>
    </row>
    <row r="576" spans="2:3" ht="15.75" customHeight="1">
      <c r="B576" s="166"/>
      <c r="C576" s="165"/>
    </row>
    <row r="577" spans="2:3" ht="15.75" customHeight="1">
      <c r="B577" s="166"/>
      <c r="C577" s="165"/>
    </row>
    <row r="578" spans="2:3" ht="15.75" customHeight="1">
      <c r="B578" s="166"/>
      <c r="C578" s="165"/>
    </row>
    <row r="579" spans="2:3" ht="15.75" customHeight="1">
      <c r="B579" s="166"/>
      <c r="C579" s="165"/>
    </row>
    <row r="580" spans="2:3" ht="15.75" customHeight="1">
      <c r="B580" s="166"/>
      <c r="C580" s="165"/>
    </row>
    <row r="581" spans="2:3" ht="15.75" customHeight="1">
      <c r="B581" s="166"/>
      <c r="C581" s="165"/>
    </row>
    <row r="582" spans="2:3" ht="15.75" customHeight="1">
      <c r="B582" s="166"/>
      <c r="C582" s="165"/>
    </row>
    <row r="583" spans="2:3" ht="15.75" customHeight="1">
      <c r="B583" s="166"/>
      <c r="C583" s="165"/>
    </row>
    <row r="584" spans="2:3" ht="15.75" customHeight="1">
      <c r="B584" s="166"/>
      <c r="C584" s="165"/>
    </row>
    <row r="585" spans="2:3" ht="15.75" customHeight="1">
      <c r="B585" s="166"/>
      <c r="C585" s="165"/>
    </row>
    <row r="586" spans="2:3" ht="15.75" customHeight="1">
      <c r="B586" s="166"/>
      <c r="C586" s="165"/>
    </row>
    <row r="587" spans="2:3" ht="15.75" customHeight="1">
      <c r="B587" s="166"/>
      <c r="C587" s="165"/>
    </row>
    <row r="588" spans="2:3" ht="15.75" customHeight="1">
      <c r="B588" s="166"/>
      <c r="C588" s="165"/>
    </row>
    <row r="589" spans="2:3" ht="15.75" customHeight="1">
      <c r="B589" s="166"/>
      <c r="C589" s="165"/>
    </row>
    <row r="590" spans="2:3" ht="15.75" customHeight="1">
      <c r="B590" s="166"/>
      <c r="C590" s="165"/>
    </row>
    <row r="591" spans="2:3" ht="15.75" customHeight="1">
      <c r="B591" s="166"/>
      <c r="C591" s="165"/>
    </row>
    <row r="592" spans="2:3" ht="15.75" customHeight="1">
      <c r="B592" s="166"/>
      <c r="C592" s="165"/>
    </row>
    <row r="593" spans="2:3" ht="15.75" customHeight="1">
      <c r="B593" s="166"/>
      <c r="C593" s="165"/>
    </row>
    <row r="594" spans="2:3" ht="15.75" customHeight="1">
      <c r="B594" s="166"/>
      <c r="C594" s="165"/>
    </row>
    <row r="595" spans="2:3" ht="15.75" customHeight="1">
      <c r="B595" s="166"/>
      <c r="C595" s="165"/>
    </row>
    <row r="596" spans="2:3" ht="15.75" customHeight="1">
      <c r="B596" s="166"/>
      <c r="C596" s="165"/>
    </row>
    <row r="597" spans="2:3" ht="15.75" customHeight="1">
      <c r="B597" s="166"/>
      <c r="C597" s="165"/>
    </row>
    <row r="598" spans="2:3" ht="15.75" customHeight="1">
      <c r="B598" s="166"/>
      <c r="C598" s="165"/>
    </row>
    <row r="599" spans="2:3" ht="15.75" customHeight="1">
      <c r="B599" s="166"/>
      <c r="C599" s="165"/>
    </row>
    <row r="600" spans="2:3" ht="15.75" customHeight="1">
      <c r="B600" s="166"/>
      <c r="C600" s="165"/>
    </row>
    <row r="601" spans="2:3" ht="15.75" customHeight="1">
      <c r="B601" s="166"/>
      <c r="C601" s="165"/>
    </row>
    <row r="602" spans="2:3" ht="15.75" customHeight="1">
      <c r="B602" s="166"/>
      <c r="C602" s="165"/>
    </row>
    <row r="603" spans="2:3" ht="15.75" customHeight="1">
      <c r="B603" s="166"/>
      <c r="C603" s="165"/>
    </row>
    <row r="604" spans="2:3" ht="15.75" customHeight="1">
      <c r="B604" s="166"/>
      <c r="C604" s="165"/>
    </row>
    <row r="605" spans="2:3" ht="15.75" customHeight="1">
      <c r="B605" s="166"/>
      <c r="C605" s="165"/>
    </row>
    <row r="606" spans="2:3" ht="15.75" customHeight="1">
      <c r="B606" s="166"/>
      <c r="C606" s="165"/>
    </row>
    <row r="607" spans="2:3" ht="15.75" customHeight="1">
      <c r="B607" s="166"/>
      <c r="C607" s="165"/>
    </row>
    <row r="608" spans="2:3" ht="15.75" customHeight="1">
      <c r="B608" s="166"/>
      <c r="C608" s="165"/>
    </row>
    <row r="609" spans="2:3" ht="15.75" customHeight="1">
      <c r="B609" s="166"/>
      <c r="C609" s="165"/>
    </row>
    <row r="610" spans="2:3" ht="15.75" customHeight="1">
      <c r="B610" s="166"/>
      <c r="C610" s="165"/>
    </row>
    <row r="611" spans="2:3" ht="15.75" customHeight="1">
      <c r="B611" s="166"/>
      <c r="C611" s="165"/>
    </row>
    <row r="612" spans="2:3" ht="15.75" customHeight="1">
      <c r="B612" s="166"/>
      <c r="C612" s="165"/>
    </row>
    <row r="613" spans="2:3" ht="15.75" customHeight="1">
      <c r="B613" s="166"/>
      <c r="C613" s="165"/>
    </row>
    <row r="614" spans="2:3" ht="15.75" customHeight="1">
      <c r="B614" s="166"/>
      <c r="C614" s="165"/>
    </row>
    <row r="615" spans="2:3" ht="15.75" customHeight="1">
      <c r="B615" s="166"/>
      <c r="C615" s="165"/>
    </row>
    <row r="616" spans="2:3" ht="15.75" customHeight="1">
      <c r="B616" s="166"/>
      <c r="C616" s="165"/>
    </row>
    <row r="617" spans="2:3" ht="15.75" customHeight="1">
      <c r="B617" s="166"/>
      <c r="C617" s="165"/>
    </row>
    <row r="618" spans="2:3" ht="15.75" customHeight="1">
      <c r="B618" s="166"/>
      <c r="C618" s="165"/>
    </row>
    <row r="619" spans="2:3" ht="15.75" customHeight="1">
      <c r="B619" s="166"/>
      <c r="C619" s="165"/>
    </row>
    <row r="620" spans="2:3" ht="15.75" customHeight="1">
      <c r="B620" s="166"/>
      <c r="C620" s="165"/>
    </row>
    <row r="621" spans="2:3" ht="15.75" customHeight="1">
      <c r="B621" s="166"/>
      <c r="C621" s="165"/>
    </row>
    <row r="622" spans="2:3" ht="15.75" customHeight="1">
      <c r="B622" s="166"/>
      <c r="C622" s="165"/>
    </row>
    <row r="623" spans="2:3" ht="15.75" customHeight="1">
      <c r="B623" s="166"/>
      <c r="C623" s="165"/>
    </row>
    <row r="624" spans="2:3" ht="15.75" customHeight="1">
      <c r="B624" s="166"/>
      <c r="C624" s="165"/>
    </row>
    <row r="625" spans="2:3" ht="15.75" customHeight="1">
      <c r="B625" s="166"/>
      <c r="C625" s="165"/>
    </row>
    <row r="626" spans="2:3" ht="15.75" customHeight="1">
      <c r="B626" s="166"/>
      <c r="C626" s="165"/>
    </row>
    <row r="627" spans="2:3" ht="15.75" customHeight="1">
      <c r="B627" s="166"/>
      <c r="C627" s="165"/>
    </row>
    <row r="628" spans="2:3" ht="15.75" customHeight="1">
      <c r="B628" s="166"/>
      <c r="C628" s="165"/>
    </row>
    <row r="629" spans="2:3" ht="15.75" customHeight="1">
      <c r="B629" s="166"/>
      <c r="C629" s="165"/>
    </row>
    <row r="630" spans="2:3" ht="15.75" customHeight="1">
      <c r="B630" s="166"/>
      <c r="C630" s="165"/>
    </row>
    <row r="631" spans="2:3" ht="15.75" customHeight="1">
      <c r="B631" s="166"/>
      <c r="C631" s="165"/>
    </row>
    <row r="632" spans="2:3" ht="15.75" customHeight="1">
      <c r="B632" s="166"/>
      <c r="C632" s="165"/>
    </row>
    <row r="633" spans="2:3" ht="15.75" customHeight="1">
      <c r="B633" s="166"/>
      <c r="C633" s="165"/>
    </row>
    <row r="634" spans="2:3" ht="15.75" customHeight="1">
      <c r="B634" s="166"/>
      <c r="C634" s="165"/>
    </row>
    <row r="635" spans="2:3" ht="15.75" customHeight="1">
      <c r="B635" s="166"/>
      <c r="C635" s="165"/>
    </row>
    <row r="636" spans="2:3" ht="15.75" customHeight="1">
      <c r="B636" s="166"/>
      <c r="C636" s="165"/>
    </row>
    <row r="637" spans="2:3" ht="15.75" customHeight="1">
      <c r="B637" s="166"/>
      <c r="C637" s="165"/>
    </row>
    <row r="638" spans="2:3" ht="15.75" customHeight="1">
      <c r="B638" s="166"/>
      <c r="C638" s="165"/>
    </row>
    <row r="639" spans="2:3" ht="15.75" customHeight="1">
      <c r="B639" s="166"/>
      <c r="C639" s="165"/>
    </row>
    <row r="640" spans="2:3" ht="15.75" customHeight="1">
      <c r="B640" s="166"/>
      <c r="C640" s="165"/>
    </row>
    <row r="641" spans="2:3" ht="15.75" customHeight="1">
      <c r="B641" s="166"/>
      <c r="C641" s="165"/>
    </row>
    <row r="642" spans="2:3" ht="15.75" customHeight="1">
      <c r="B642" s="166"/>
      <c r="C642" s="165"/>
    </row>
    <row r="643" spans="2:3" ht="15.75" customHeight="1">
      <c r="B643" s="166"/>
      <c r="C643" s="165"/>
    </row>
    <row r="644" spans="2:3" ht="15.75" customHeight="1">
      <c r="B644" s="166"/>
      <c r="C644" s="165"/>
    </row>
    <row r="645" spans="2:3" ht="15.75" customHeight="1">
      <c r="B645" s="166"/>
      <c r="C645" s="165"/>
    </row>
    <row r="646" spans="2:3" ht="15.75" customHeight="1">
      <c r="B646" s="166"/>
      <c r="C646" s="165"/>
    </row>
    <row r="647" spans="2:3" ht="15.75" customHeight="1">
      <c r="B647" s="166"/>
      <c r="C647" s="165"/>
    </row>
    <row r="648" spans="2:3" ht="15.75" customHeight="1">
      <c r="B648" s="166"/>
      <c r="C648" s="165"/>
    </row>
    <row r="649" spans="2:3" ht="15.75" customHeight="1">
      <c r="B649" s="166"/>
      <c r="C649" s="165"/>
    </row>
    <row r="650" spans="2:3" ht="15.75" customHeight="1">
      <c r="B650" s="166"/>
      <c r="C650" s="165"/>
    </row>
    <row r="651" spans="2:3" ht="15.75" customHeight="1">
      <c r="B651" s="166"/>
      <c r="C651" s="165"/>
    </row>
    <row r="652" spans="2:3" ht="15.75" customHeight="1">
      <c r="B652" s="166"/>
      <c r="C652" s="165"/>
    </row>
    <row r="653" spans="2:3" ht="15.75" customHeight="1">
      <c r="B653" s="166"/>
      <c r="C653" s="165"/>
    </row>
    <row r="654" spans="2:3" ht="15.75" customHeight="1">
      <c r="B654" s="166"/>
      <c r="C654" s="165"/>
    </row>
    <row r="655" spans="2:3" ht="15.75" customHeight="1">
      <c r="B655" s="166"/>
      <c r="C655" s="165"/>
    </row>
    <row r="656" spans="2:3" ht="15.75" customHeight="1">
      <c r="B656" s="166"/>
      <c r="C656" s="165"/>
    </row>
    <row r="657" spans="2:3" ht="15.75" customHeight="1">
      <c r="B657" s="166"/>
      <c r="C657" s="165"/>
    </row>
    <row r="658" spans="2:3" ht="15.75" customHeight="1">
      <c r="B658" s="166"/>
      <c r="C658" s="165"/>
    </row>
    <row r="659" spans="2:3" ht="15.75" customHeight="1">
      <c r="B659" s="166"/>
      <c r="C659" s="165"/>
    </row>
    <row r="660" spans="2:3" ht="15.75" customHeight="1">
      <c r="B660" s="166"/>
      <c r="C660" s="165"/>
    </row>
    <row r="661" spans="2:3" ht="15.75" customHeight="1">
      <c r="B661" s="166"/>
      <c r="C661" s="165"/>
    </row>
    <row r="662" spans="2:3" ht="15.75" customHeight="1">
      <c r="B662" s="166"/>
      <c r="C662" s="165"/>
    </row>
    <row r="663" spans="2:3" ht="15.75" customHeight="1">
      <c r="B663" s="166"/>
      <c r="C663" s="165"/>
    </row>
    <row r="664" spans="2:3" ht="15.75" customHeight="1">
      <c r="B664" s="166"/>
      <c r="C664" s="165"/>
    </row>
    <row r="665" spans="2:3" ht="15.75" customHeight="1">
      <c r="B665" s="166"/>
      <c r="C665" s="165"/>
    </row>
    <row r="666" spans="2:3" ht="15.75" customHeight="1">
      <c r="B666" s="166"/>
      <c r="C666" s="165"/>
    </row>
    <row r="667" spans="2:3" ht="15.75" customHeight="1">
      <c r="B667" s="166"/>
      <c r="C667" s="165"/>
    </row>
    <row r="668" spans="2:3" ht="15.75" customHeight="1">
      <c r="B668" s="166"/>
      <c r="C668" s="165"/>
    </row>
    <row r="669" spans="2:3" ht="15.75" customHeight="1">
      <c r="B669" s="166"/>
      <c r="C669" s="165"/>
    </row>
    <row r="670" spans="2:3" ht="15.75" customHeight="1">
      <c r="B670" s="166"/>
      <c r="C670" s="165"/>
    </row>
    <row r="671" spans="2:3" ht="15.75" customHeight="1">
      <c r="B671" s="166"/>
      <c r="C671" s="165"/>
    </row>
    <row r="672" spans="2:3" ht="15.75" customHeight="1">
      <c r="B672" s="166"/>
      <c r="C672" s="165"/>
    </row>
    <row r="673" spans="2:3" ht="15.75" customHeight="1">
      <c r="B673" s="166"/>
      <c r="C673" s="165"/>
    </row>
    <row r="674" spans="2:3" ht="15.75" customHeight="1">
      <c r="B674" s="166"/>
      <c r="C674" s="165"/>
    </row>
    <row r="675" spans="2:3" ht="15.75" customHeight="1">
      <c r="B675" s="166"/>
      <c r="C675" s="165"/>
    </row>
    <row r="676" spans="2:3" ht="15.75" customHeight="1">
      <c r="B676" s="166"/>
      <c r="C676" s="165"/>
    </row>
    <row r="677" spans="2:3" ht="15.75" customHeight="1">
      <c r="B677" s="166"/>
      <c r="C677" s="165"/>
    </row>
    <row r="678" spans="2:3" ht="15.75" customHeight="1">
      <c r="B678" s="166"/>
      <c r="C678" s="165"/>
    </row>
    <row r="679" spans="2:3" ht="15.75" customHeight="1">
      <c r="B679" s="166"/>
      <c r="C679" s="165"/>
    </row>
    <row r="680" spans="2:3" ht="15.75" customHeight="1">
      <c r="B680" s="166"/>
      <c r="C680" s="165"/>
    </row>
    <row r="681" spans="2:3" ht="15.75" customHeight="1">
      <c r="B681" s="166"/>
      <c r="C681" s="165"/>
    </row>
    <row r="682" spans="2:3" ht="15.75" customHeight="1">
      <c r="B682" s="166"/>
      <c r="C682" s="165"/>
    </row>
    <row r="683" spans="2:3" ht="15.75" customHeight="1">
      <c r="B683" s="166"/>
      <c r="C683" s="165"/>
    </row>
    <row r="684" spans="2:3" ht="15.75" customHeight="1">
      <c r="B684" s="166"/>
      <c r="C684" s="165"/>
    </row>
    <row r="685" spans="2:3" ht="15.75" customHeight="1">
      <c r="B685" s="166"/>
      <c r="C685" s="165"/>
    </row>
    <row r="686" spans="2:3" ht="15.75" customHeight="1">
      <c r="B686" s="166"/>
      <c r="C686" s="165"/>
    </row>
    <row r="687" spans="2:3" ht="15.75" customHeight="1">
      <c r="B687" s="166"/>
      <c r="C687" s="165"/>
    </row>
    <row r="688" spans="2:3" ht="15.75" customHeight="1">
      <c r="B688" s="166"/>
      <c r="C688" s="165"/>
    </row>
    <row r="689" spans="2:3" ht="15.75" customHeight="1">
      <c r="B689" s="166"/>
      <c r="C689" s="165"/>
    </row>
    <row r="690" spans="2:3" ht="15.75" customHeight="1">
      <c r="B690" s="166"/>
      <c r="C690" s="165"/>
    </row>
    <row r="691" spans="2:3" ht="15.75" customHeight="1">
      <c r="B691" s="166"/>
      <c r="C691" s="165"/>
    </row>
    <row r="692" spans="2:3" ht="15.75" customHeight="1">
      <c r="B692" s="166"/>
      <c r="C692" s="165"/>
    </row>
    <row r="693" spans="2:3" ht="15.75" customHeight="1">
      <c r="B693" s="166"/>
      <c r="C693" s="165"/>
    </row>
    <row r="694" spans="2:3" ht="15.75" customHeight="1">
      <c r="B694" s="166"/>
      <c r="C694" s="165"/>
    </row>
    <row r="695" spans="2:3" ht="15.75" customHeight="1">
      <c r="B695" s="166"/>
      <c r="C695" s="165"/>
    </row>
    <row r="696" spans="2:3" ht="15.75" customHeight="1">
      <c r="B696" s="166"/>
      <c r="C696" s="165"/>
    </row>
    <row r="697" spans="2:3" ht="15.75" customHeight="1">
      <c r="B697" s="166"/>
      <c r="C697" s="165"/>
    </row>
    <row r="698" spans="2:3" ht="15.75" customHeight="1">
      <c r="B698" s="166"/>
      <c r="C698" s="165"/>
    </row>
    <row r="699" spans="2:3" ht="15.75" customHeight="1">
      <c r="B699" s="166"/>
      <c r="C699" s="165"/>
    </row>
    <row r="700" spans="2:3" ht="15.75" customHeight="1">
      <c r="B700" s="166"/>
      <c r="C700" s="165"/>
    </row>
    <row r="701" spans="2:3" ht="15.75" customHeight="1">
      <c r="B701" s="166"/>
      <c r="C701" s="165"/>
    </row>
    <row r="702" spans="2:3" ht="15.75" customHeight="1">
      <c r="B702" s="166"/>
      <c r="C702" s="165"/>
    </row>
    <row r="703" spans="2:3" ht="15.75" customHeight="1">
      <c r="B703" s="166"/>
      <c r="C703" s="165"/>
    </row>
    <row r="704" spans="2:3" ht="15.75" customHeight="1">
      <c r="B704" s="166"/>
      <c r="C704" s="165"/>
    </row>
    <row r="705" spans="2:3" ht="15.75" customHeight="1">
      <c r="B705" s="166"/>
      <c r="C705" s="165"/>
    </row>
    <row r="706" spans="2:3" ht="15.75" customHeight="1">
      <c r="B706" s="166"/>
      <c r="C706" s="165"/>
    </row>
    <row r="707" spans="2:3" ht="15.75" customHeight="1">
      <c r="B707" s="166"/>
      <c r="C707" s="165"/>
    </row>
    <row r="708" spans="2:3" ht="15.75" customHeight="1">
      <c r="B708" s="166"/>
      <c r="C708" s="165"/>
    </row>
    <row r="709" spans="2:3" ht="15.75" customHeight="1">
      <c r="B709" s="166"/>
      <c r="C709" s="165"/>
    </row>
    <row r="710" spans="2:3" ht="15.75" customHeight="1">
      <c r="B710" s="166"/>
      <c r="C710" s="165"/>
    </row>
    <row r="711" spans="2:3" ht="15.75" customHeight="1">
      <c r="B711" s="166"/>
      <c r="C711" s="165"/>
    </row>
    <row r="712" spans="2:3" ht="15.75" customHeight="1">
      <c r="B712" s="166"/>
      <c r="C712" s="165"/>
    </row>
    <row r="713" spans="2:3" ht="15.75" customHeight="1">
      <c r="B713" s="166"/>
      <c r="C713" s="165"/>
    </row>
    <row r="714" spans="2:3" ht="15.75" customHeight="1">
      <c r="B714" s="166"/>
      <c r="C714" s="165"/>
    </row>
    <row r="715" spans="2:3" ht="15.75" customHeight="1">
      <c r="B715" s="166"/>
      <c r="C715" s="165"/>
    </row>
    <row r="716" spans="2:3" ht="15.75" customHeight="1">
      <c r="B716" s="166"/>
      <c r="C716" s="165"/>
    </row>
    <row r="717" spans="2:3" ht="15.75" customHeight="1">
      <c r="B717" s="166"/>
      <c r="C717" s="165"/>
    </row>
    <row r="718" spans="2:3" ht="15.75" customHeight="1">
      <c r="B718" s="166"/>
      <c r="C718" s="165"/>
    </row>
    <row r="719" spans="2:3" ht="15.75" customHeight="1">
      <c r="B719" s="166"/>
      <c r="C719" s="165"/>
    </row>
    <row r="720" spans="2:3" ht="15.75" customHeight="1">
      <c r="B720" s="166"/>
      <c r="C720" s="165"/>
    </row>
    <row r="721" spans="2:3" ht="15.75" customHeight="1">
      <c r="B721" s="166"/>
      <c r="C721" s="165"/>
    </row>
    <row r="722" spans="2:3" ht="15.75" customHeight="1">
      <c r="B722" s="166"/>
      <c r="C722" s="165"/>
    </row>
    <row r="723" spans="2:3" ht="15.75" customHeight="1">
      <c r="B723" s="166"/>
      <c r="C723" s="165"/>
    </row>
    <row r="724" spans="2:3" ht="15.75" customHeight="1">
      <c r="B724" s="166"/>
      <c r="C724" s="165"/>
    </row>
    <row r="725" spans="2:3" ht="15.75" customHeight="1">
      <c r="B725" s="166"/>
      <c r="C725" s="165"/>
    </row>
    <row r="726" spans="2:3" ht="15.75" customHeight="1">
      <c r="B726" s="166"/>
      <c r="C726" s="165"/>
    </row>
    <row r="727" spans="2:3" ht="15.75" customHeight="1">
      <c r="B727" s="166"/>
      <c r="C727" s="165"/>
    </row>
    <row r="728" spans="2:3" ht="15.75" customHeight="1">
      <c r="B728" s="166"/>
      <c r="C728" s="165"/>
    </row>
    <row r="729" spans="2:3" ht="15.75" customHeight="1">
      <c r="B729" s="166"/>
      <c r="C729" s="165"/>
    </row>
    <row r="730" spans="2:3" ht="15.75" customHeight="1">
      <c r="B730" s="166"/>
      <c r="C730" s="165"/>
    </row>
    <row r="731" spans="2:3" ht="15.75" customHeight="1">
      <c r="B731" s="166"/>
      <c r="C731" s="165"/>
    </row>
    <row r="732" spans="2:3" ht="15.75" customHeight="1">
      <c r="B732" s="166"/>
      <c r="C732" s="165"/>
    </row>
    <row r="733" spans="2:3" ht="15.75" customHeight="1">
      <c r="B733" s="166"/>
      <c r="C733" s="165"/>
    </row>
    <row r="734" spans="2:3" ht="15.75" customHeight="1">
      <c r="B734" s="166"/>
      <c r="C734" s="165"/>
    </row>
    <row r="735" spans="2:3" ht="15.75" customHeight="1">
      <c r="B735" s="166"/>
      <c r="C735" s="165"/>
    </row>
    <row r="736" spans="2:3" ht="15.75" customHeight="1">
      <c r="B736" s="166"/>
      <c r="C736" s="165"/>
    </row>
    <row r="737" spans="2:3" ht="15.75" customHeight="1">
      <c r="B737" s="166"/>
      <c r="C737" s="165"/>
    </row>
    <row r="738" spans="2:3" ht="15.75" customHeight="1">
      <c r="B738" s="166"/>
      <c r="C738" s="165"/>
    </row>
    <row r="739" spans="2:3" ht="15.75" customHeight="1">
      <c r="B739" s="166"/>
      <c r="C739" s="165"/>
    </row>
    <row r="740" spans="2:3" ht="15.75" customHeight="1">
      <c r="B740" s="166"/>
      <c r="C740" s="165"/>
    </row>
    <row r="741" spans="2:3" ht="15.75" customHeight="1">
      <c r="B741" s="166"/>
      <c r="C741" s="165"/>
    </row>
    <row r="742" spans="2:3" ht="15.75" customHeight="1">
      <c r="B742" s="166"/>
      <c r="C742" s="165"/>
    </row>
    <row r="743" spans="2:3" ht="15.75" customHeight="1">
      <c r="B743" s="166"/>
      <c r="C743" s="165"/>
    </row>
    <row r="744" spans="2:3" ht="15.75" customHeight="1">
      <c r="B744" s="166"/>
      <c r="C744" s="165"/>
    </row>
    <row r="745" spans="2:3" ht="15.75" customHeight="1">
      <c r="B745" s="166"/>
      <c r="C745" s="165"/>
    </row>
    <row r="746" spans="2:3" ht="15.75" customHeight="1">
      <c r="B746" s="166"/>
      <c r="C746" s="165"/>
    </row>
    <row r="747" spans="2:3" ht="15.75" customHeight="1">
      <c r="B747" s="166"/>
      <c r="C747" s="165"/>
    </row>
    <row r="748" spans="2:3" ht="15.75" customHeight="1">
      <c r="B748" s="166"/>
      <c r="C748" s="165"/>
    </row>
    <row r="749" spans="2:3" ht="15.75" customHeight="1">
      <c r="B749" s="166"/>
      <c r="C749" s="165"/>
    </row>
    <row r="750" spans="2:3" ht="15.75" customHeight="1">
      <c r="B750" s="166"/>
      <c r="C750" s="165"/>
    </row>
    <row r="751" spans="2:3" ht="15.75" customHeight="1">
      <c r="B751" s="166"/>
      <c r="C751" s="165"/>
    </row>
    <row r="752" spans="2:3" ht="15.75" customHeight="1">
      <c r="B752" s="166"/>
      <c r="C752" s="165"/>
    </row>
    <row r="753" spans="2:3" ht="15.75" customHeight="1">
      <c r="B753" s="166"/>
      <c r="C753" s="165"/>
    </row>
    <row r="754" spans="2:3" ht="15.75" customHeight="1">
      <c r="B754" s="166"/>
      <c r="C754" s="165"/>
    </row>
    <row r="755" spans="2:3" ht="15.75" customHeight="1">
      <c r="B755" s="166"/>
      <c r="C755" s="165"/>
    </row>
    <row r="756" spans="2:3" ht="15.75" customHeight="1">
      <c r="B756" s="166"/>
      <c r="C756" s="165"/>
    </row>
    <row r="757" spans="2:3" ht="15.75" customHeight="1">
      <c r="B757" s="166"/>
      <c r="C757" s="165"/>
    </row>
    <row r="758" spans="2:3" ht="15.75" customHeight="1">
      <c r="B758" s="166"/>
      <c r="C758" s="165"/>
    </row>
    <row r="759" spans="2:3" ht="15.75" customHeight="1">
      <c r="B759" s="166"/>
      <c r="C759" s="165"/>
    </row>
    <row r="760" spans="2:3" ht="15.75" customHeight="1">
      <c r="B760" s="166"/>
      <c r="C760" s="165"/>
    </row>
    <row r="761" spans="2:3" ht="15.75" customHeight="1">
      <c r="B761" s="166"/>
      <c r="C761" s="165"/>
    </row>
    <row r="762" spans="2:3" ht="15.75" customHeight="1">
      <c r="B762" s="166"/>
      <c r="C762" s="165"/>
    </row>
    <row r="763" spans="2:3" ht="15.75" customHeight="1">
      <c r="B763" s="166"/>
      <c r="C763" s="165"/>
    </row>
    <row r="764" spans="2:3" ht="15.75" customHeight="1">
      <c r="B764" s="166"/>
      <c r="C764" s="165"/>
    </row>
    <row r="765" spans="2:3" ht="15.75" customHeight="1">
      <c r="B765" s="166"/>
      <c r="C765" s="165"/>
    </row>
    <row r="766" spans="2:3" ht="15.75" customHeight="1">
      <c r="B766" s="166"/>
      <c r="C766" s="165"/>
    </row>
    <row r="767" spans="2:3" ht="15.75" customHeight="1">
      <c r="B767" s="166"/>
      <c r="C767" s="165"/>
    </row>
    <row r="768" spans="2:3" ht="15.75" customHeight="1">
      <c r="B768" s="166"/>
      <c r="C768" s="165"/>
    </row>
    <row r="769" spans="2:3" ht="15.75" customHeight="1">
      <c r="B769" s="166"/>
      <c r="C769" s="165"/>
    </row>
    <row r="770" spans="2:3" ht="15.75" customHeight="1">
      <c r="B770" s="166"/>
      <c r="C770" s="165"/>
    </row>
    <row r="771" spans="2:3" ht="15.75" customHeight="1">
      <c r="B771" s="166"/>
      <c r="C771" s="165"/>
    </row>
    <row r="772" spans="2:3" ht="15.75" customHeight="1">
      <c r="B772" s="166"/>
      <c r="C772" s="165"/>
    </row>
    <row r="773" spans="2:3" ht="15.75" customHeight="1">
      <c r="B773" s="166"/>
      <c r="C773" s="165"/>
    </row>
    <row r="774" spans="2:3" ht="15.75" customHeight="1">
      <c r="B774" s="166"/>
      <c r="C774" s="165"/>
    </row>
    <row r="775" spans="2:3" ht="15.75" customHeight="1">
      <c r="B775" s="166"/>
      <c r="C775" s="165"/>
    </row>
    <row r="776" spans="2:3" ht="15.75" customHeight="1">
      <c r="B776" s="166"/>
      <c r="C776" s="165"/>
    </row>
    <row r="777" spans="2:3" ht="15.75" customHeight="1">
      <c r="B777" s="166"/>
      <c r="C777" s="165"/>
    </row>
    <row r="778" spans="2:3" ht="15.75" customHeight="1">
      <c r="B778" s="166"/>
      <c r="C778" s="165"/>
    </row>
    <row r="779" spans="2:3" ht="15.75" customHeight="1">
      <c r="B779" s="166"/>
      <c r="C779" s="165"/>
    </row>
    <row r="780" spans="2:3" ht="15.75" customHeight="1">
      <c r="B780" s="166"/>
      <c r="C780" s="165"/>
    </row>
    <row r="781" spans="2:3" ht="15.75" customHeight="1">
      <c r="B781" s="166"/>
      <c r="C781" s="165"/>
    </row>
    <row r="782" spans="2:3" ht="15.75" customHeight="1">
      <c r="B782" s="166"/>
      <c r="C782" s="165"/>
    </row>
    <row r="783" spans="2:3" ht="15.75" customHeight="1">
      <c r="B783" s="166"/>
      <c r="C783" s="165"/>
    </row>
    <row r="784" spans="2:3" ht="15.75" customHeight="1">
      <c r="B784" s="166"/>
      <c r="C784" s="165"/>
    </row>
    <row r="785" spans="2:3" ht="15.75" customHeight="1">
      <c r="B785" s="166"/>
      <c r="C785" s="165"/>
    </row>
    <row r="786" spans="2:3" ht="15.75" customHeight="1">
      <c r="B786" s="166"/>
      <c r="C786" s="165"/>
    </row>
    <row r="787" spans="2:3" ht="15.75" customHeight="1">
      <c r="B787" s="166"/>
      <c r="C787" s="165"/>
    </row>
    <row r="788" spans="2:3" ht="15.75" customHeight="1">
      <c r="B788" s="166"/>
      <c r="C788" s="165"/>
    </row>
    <row r="789" spans="2:3" ht="15.75" customHeight="1">
      <c r="B789" s="166"/>
      <c r="C789" s="165"/>
    </row>
    <row r="790" spans="2:3" ht="15.75" customHeight="1">
      <c r="B790" s="166"/>
      <c r="C790" s="165"/>
    </row>
    <row r="791" spans="2:3" ht="15.75" customHeight="1">
      <c r="B791" s="166"/>
      <c r="C791" s="165"/>
    </row>
    <row r="792" spans="2:3" ht="15.75" customHeight="1">
      <c r="B792" s="166"/>
      <c r="C792" s="165"/>
    </row>
    <row r="793" spans="2:3" ht="15.75" customHeight="1">
      <c r="B793" s="166"/>
      <c r="C793" s="165"/>
    </row>
    <row r="794" spans="2:3" ht="15.75" customHeight="1">
      <c r="B794" s="166"/>
      <c r="C794" s="165"/>
    </row>
    <row r="795" spans="2:3" ht="15.75" customHeight="1">
      <c r="B795" s="166"/>
      <c r="C795" s="165"/>
    </row>
    <row r="796" spans="2:3" ht="15.75" customHeight="1">
      <c r="B796" s="166"/>
      <c r="C796" s="165"/>
    </row>
    <row r="797" spans="2:3" ht="15.75" customHeight="1">
      <c r="B797" s="166"/>
      <c r="C797" s="165"/>
    </row>
    <row r="798" spans="2:3" ht="15.75" customHeight="1">
      <c r="B798" s="166"/>
      <c r="C798" s="165"/>
    </row>
    <row r="799" spans="2:3" ht="15.75" customHeight="1">
      <c r="B799" s="166"/>
      <c r="C799" s="165"/>
    </row>
    <row r="800" spans="2:3" ht="15.75" customHeight="1">
      <c r="B800" s="166"/>
      <c r="C800" s="165"/>
    </row>
    <row r="801" spans="2:3" ht="15.75" customHeight="1">
      <c r="B801" s="166"/>
      <c r="C801" s="165"/>
    </row>
    <row r="802" spans="2:3" ht="15.75" customHeight="1">
      <c r="B802" s="166"/>
      <c r="C802" s="165"/>
    </row>
    <row r="803" spans="2:3" ht="15.75" customHeight="1">
      <c r="B803" s="166"/>
      <c r="C803" s="165"/>
    </row>
    <row r="804" spans="2:3" ht="15.75" customHeight="1">
      <c r="B804" s="166"/>
      <c r="C804" s="165"/>
    </row>
    <row r="805" spans="2:3" ht="15.75" customHeight="1">
      <c r="B805" s="166"/>
      <c r="C805" s="165"/>
    </row>
    <row r="806" spans="2:3" ht="15.75" customHeight="1">
      <c r="B806" s="166"/>
      <c r="C806" s="165"/>
    </row>
    <row r="807" spans="2:3" ht="15.75" customHeight="1">
      <c r="B807" s="166"/>
      <c r="C807" s="165"/>
    </row>
    <row r="808" spans="2:3" ht="15.75" customHeight="1">
      <c r="B808" s="166"/>
      <c r="C808" s="165"/>
    </row>
    <row r="809" spans="2:3" ht="15.75" customHeight="1">
      <c r="B809" s="166"/>
      <c r="C809" s="165"/>
    </row>
    <row r="810" spans="2:3" ht="15.75" customHeight="1">
      <c r="B810" s="166"/>
      <c r="C810" s="165"/>
    </row>
    <row r="811" spans="2:3" ht="15.75" customHeight="1">
      <c r="B811" s="166"/>
      <c r="C811" s="165"/>
    </row>
    <row r="812" spans="2:3" ht="15.75" customHeight="1">
      <c r="B812" s="166"/>
      <c r="C812" s="165"/>
    </row>
    <row r="813" spans="2:3" ht="15.75" customHeight="1">
      <c r="B813" s="166"/>
      <c r="C813" s="165"/>
    </row>
    <row r="814" spans="2:3" ht="15.75" customHeight="1">
      <c r="B814" s="166"/>
      <c r="C814" s="165"/>
    </row>
    <row r="815" spans="2:3" ht="15.75" customHeight="1">
      <c r="B815" s="166"/>
      <c r="C815" s="165"/>
    </row>
    <row r="816" spans="2:3" ht="15.75" customHeight="1">
      <c r="B816" s="166"/>
      <c r="C816" s="165"/>
    </row>
    <row r="817" spans="2:3" ht="15.75" customHeight="1">
      <c r="B817" s="166"/>
      <c r="C817" s="165"/>
    </row>
    <row r="818" spans="2:3" ht="15.75" customHeight="1">
      <c r="B818" s="166"/>
      <c r="C818" s="165"/>
    </row>
    <row r="819" spans="2:3" ht="15.75" customHeight="1">
      <c r="B819" s="166"/>
      <c r="C819" s="165"/>
    </row>
    <row r="820" spans="2:3" ht="15.75" customHeight="1">
      <c r="B820" s="166"/>
      <c r="C820" s="165"/>
    </row>
    <row r="821" spans="2:3" ht="15.75" customHeight="1">
      <c r="B821" s="166"/>
      <c r="C821" s="165"/>
    </row>
    <row r="822" spans="2:3" ht="15.75" customHeight="1">
      <c r="B822" s="166"/>
      <c r="C822" s="165"/>
    </row>
    <row r="823" spans="2:3" ht="15.75" customHeight="1">
      <c r="B823" s="166"/>
      <c r="C823" s="165"/>
    </row>
    <row r="824" spans="2:3" ht="15.75" customHeight="1">
      <c r="B824" s="166"/>
      <c r="C824" s="165"/>
    </row>
    <row r="825" spans="2:3" ht="15.75" customHeight="1">
      <c r="B825" s="166"/>
      <c r="C825" s="165"/>
    </row>
    <row r="826" spans="2:3" ht="15.75" customHeight="1">
      <c r="B826" s="166"/>
      <c r="C826" s="165"/>
    </row>
    <row r="827" spans="2:3" ht="15.75" customHeight="1">
      <c r="B827" s="166"/>
      <c r="C827" s="165"/>
    </row>
    <row r="828" spans="2:3" ht="15.75" customHeight="1">
      <c r="B828" s="166"/>
      <c r="C828" s="165"/>
    </row>
    <row r="829" spans="2:3" ht="15.75" customHeight="1">
      <c r="B829" s="166"/>
      <c r="C829" s="165"/>
    </row>
    <row r="830" spans="2:3" ht="15.75" customHeight="1">
      <c r="B830" s="166"/>
      <c r="C830" s="165"/>
    </row>
    <row r="831" spans="2:3" ht="15.75" customHeight="1">
      <c r="B831" s="166"/>
      <c r="C831" s="165"/>
    </row>
    <row r="832" spans="2:3" ht="15.75" customHeight="1">
      <c r="B832" s="166"/>
      <c r="C832" s="165"/>
    </row>
    <row r="833" spans="2:3" ht="15.75" customHeight="1">
      <c r="B833" s="166"/>
      <c r="C833" s="165"/>
    </row>
    <row r="834" spans="2:3" ht="15.75" customHeight="1">
      <c r="B834" s="166"/>
      <c r="C834" s="165"/>
    </row>
    <row r="835" spans="2:3" ht="15.75" customHeight="1">
      <c r="B835" s="166"/>
      <c r="C835" s="165"/>
    </row>
    <row r="836" spans="2:3" ht="15.75" customHeight="1">
      <c r="B836" s="166"/>
      <c r="C836" s="165"/>
    </row>
    <row r="837" spans="2:3" ht="15.75" customHeight="1">
      <c r="B837" s="166"/>
      <c r="C837" s="165"/>
    </row>
    <row r="838" spans="2:3" ht="15.75" customHeight="1">
      <c r="B838" s="166"/>
      <c r="C838" s="165"/>
    </row>
    <row r="839" spans="2:3" ht="15.75" customHeight="1">
      <c r="B839" s="166"/>
      <c r="C839" s="165"/>
    </row>
    <row r="840" spans="2:3" ht="15.75" customHeight="1">
      <c r="B840" s="166"/>
      <c r="C840" s="165"/>
    </row>
    <row r="841" spans="2:3" ht="15.75" customHeight="1">
      <c r="B841" s="166"/>
      <c r="C841" s="165"/>
    </row>
    <row r="842" spans="2:3" ht="15.75" customHeight="1">
      <c r="B842" s="166"/>
      <c r="C842" s="165"/>
    </row>
    <row r="843" spans="2:3" ht="15.75" customHeight="1">
      <c r="B843" s="166"/>
      <c r="C843" s="165"/>
    </row>
    <row r="844" spans="2:3" ht="15.75" customHeight="1">
      <c r="B844" s="166"/>
      <c r="C844" s="165"/>
    </row>
    <row r="845" spans="2:3" ht="15.75" customHeight="1">
      <c r="B845" s="166"/>
      <c r="C845" s="165"/>
    </row>
    <row r="846" spans="2:3" ht="15.75" customHeight="1">
      <c r="B846" s="166"/>
      <c r="C846" s="165"/>
    </row>
    <row r="847" spans="2:3" ht="15.75" customHeight="1">
      <c r="B847" s="166"/>
      <c r="C847" s="165"/>
    </row>
    <row r="848" spans="2:3" ht="15.75" customHeight="1">
      <c r="B848" s="166"/>
      <c r="C848" s="165"/>
    </row>
    <row r="849" spans="2:3" ht="15.75" customHeight="1">
      <c r="B849" s="166"/>
      <c r="C849" s="165"/>
    </row>
    <row r="850" spans="2:3" ht="15.75" customHeight="1">
      <c r="B850" s="166"/>
      <c r="C850" s="165"/>
    </row>
    <row r="851" spans="2:3" ht="15.75" customHeight="1">
      <c r="B851" s="166"/>
      <c r="C851" s="165"/>
    </row>
    <row r="852" spans="2:3" ht="15.75" customHeight="1">
      <c r="B852" s="166"/>
      <c r="C852" s="165"/>
    </row>
    <row r="853" spans="2:3" ht="15.75" customHeight="1">
      <c r="B853" s="166"/>
      <c r="C853" s="165"/>
    </row>
    <row r="854" spans="2:3" ht="15.75" customHeight="1">
      <c r="B854" s="166"/>
      <c r="C854" s="165"/>
    </row>
    <row r="855" spans="2:3" ht="15.75" customHeight="1">
      <c r="B855" s="166"/>
      <c r="C855" s="165"/>
    </row>
    <row r="856" spans="2:3" ht="15.75" customHeight="1">
      <c r="B856" s="166"/>
      <c r="C856" s="165"/>
    </row>
    <row r="857" spans="2:3" ht="15.75" customHeight="1">
      <c r="B857" s="166"/>
      <c r="C857" s="165"/>
    </row>
    <row r="858" spans="2:3" ht="15.75" customHeight="1">
      <c r="B858" s="166"/>
      <c r="C858" s="165"/>
    </row>
    <row r="859" spans="2:3" ht="15.75" customHeight="1">
      <c r="B859" s="166"/>
      <c r="C859" s="165"/>
    </row>
    <row r="860" spans="2:3" ht="15.75" customHeight="1">
      <c r="B860" s="166"/>
      <c r="C860" s="165"/>
    </row>
    <row r="861" spans="2:3" ht="15.75" customHeight="1">
      <c r="B861" s="166"/>
      <c r="C861" s="165"/>
    </row>
    <row r="862" spans="2:3" ht="15.75" customHeight="1">
      <c r="B862" s="166"/>
      <c r="C862" s="165"/>
    </row>
    <row r="863" spans="2:3" ht="15.75" customHeight="1">
      <c r="B863" s="166"/>
      <c r="C863" s="165"/>
    </row>
    <row r="864" spans="2:3" ht="15.75" customHeight="1">
      <c r="B864" s="166"/>
      <c r="C864" s="165"/>
    </row>
    <row r="865" spans="2:3" ht="15.75" customHeight="1">
      <c r="B865" s="166"/>
      <c r="C865" s="165"/>
    </row>
    <row r="866" spans="2:3" ht="15.75" customHeight="1">
      <c r="B866" s="166"/>
      <c r="C866" s="165"/>
    </row>
    <row r="867" spans="2:3" ht="15.75" customHeight="1">
      <c r="B867" s="166"/>
      <c r="C867" s="165"/>
    </row>
    <row r="868" spans="2:3" ht="15.75" customHeight="1">
      <c r="B868" s="166"/>
      <c r="C868" s="165"/>
    </row>
    <row r="869" spans="2:3" ht="15.75" customHeight="1">
      <c r="B869" s="166"/>
      <c r="C869" s="165"/>
    </row>
    <row r="870" spans="2:3" ht="15.75" customHeight="1">
      <c r="B870" s="166"/>
      <c r="C870" s="165"/>
    </row>
    <row r="871" spans="2:3" ht="15.75" customHeight="1">
      <c r="B871" s="166"/>
      <c r="C871" s="165"/>
    </row>
    <row r="872" spans="2:3" ht="15.75" customHeight="1">
      <c r="B872" s="166"/>
      <c r="C872" s="165"/>
    </row>
    <row r="873" spans="2:3" ht="15.75" customHeight="1">
      <c r="B873" s="166"/>
      <c r="C873" s="165"/>
    </row>
    <row r="874" spans="2:3" ht="15.75" customHeight="1">
      <c r="B874" s="166"/>
      <c r="C874" s="165"/>
    </row>
    <row r="875" spans="2:3" ht="15.75" customHeight="1">
      <c r="B875" s="166"/>
      <c r="C875" s="165"/>
    </row>
    <row r="876" spans="2:3" ht="15.75" customHeight="1">
      <c r="B876" s="166"/>
      <c r="C876" s="165"/>
    </row>
    <row r="877" spans="2:3" ht="15.75" customHeight="1">
      <c r="B877" s="166"/>
      <c r="C877" s="165"/>
    </row>
    <row r="878" spans="2:3" ht="15.75" customHeight="1">
      <c r="B878" s="166"/>
      <c r="C878" s="165"/>
    </row>
    <row r="879" spans="2:3" ht="15.75" customHeight="1">
      <c r="B879" s="166"/>
      <c r="C879" s="165"/>
    </row>
    <row r="880" spans="2:3" ht="15.75" customHeight="1">
      <c r="B880" s="166"/>
      <c r="C880" s="165"/>
    </row>
    <row r="881" spans="2:3" ht="15.75" customHeight="1">
      <c r="B881" s="166"/>
      <c r="C881" s="165"/>
    </row>
    <row r="882" spans="2:3" ht="15.75" customHeight="1">
      <c r="B882" s="166"/>
      <c r="C882" s="165"/>
    </row>
    <row r="883" spans="2:3" ht="15.75" customHeight="1">
      <c r="B883" s="166"/>
      <c r="C883" s="165"/>
    </row>
    <row r="884" spans="2:3" ht="15.75" customHeight="1">
      <c r="B884" s="166"/>
      <c r="C884" s="165"/>
    </row>
    <row r="885" spans="2:3" ht="15.75" customHeight="1">
      <c r="B885" s="166"/>
      <c r="C885" s="165"/>
    </row>
    <row r="886" spans="2:3" ht="15.75" customHeight="1">
      <c r="B886" s="166"/>
      <c r="C886" s="165"/>
    </row>
    <row r="887" spans="2:3" ht="15.75" customHeight="1">
      <c r="B887" s="166"/>
      <c r="C887" s="165"/>
    </row>
    <row r="888" spans="2:3" ht="15.75" customHeight="1">
      <c r="B888" s="166"/>
      <c r="C888" s="165"/>
    </row>
    <row r="889" spans="2:3" ht="15.75" customHeight="1">
      <c r="B889" s="166"/>
      <c r="C889" s="165"/>
    </row>
    <row r="890" spans="2:3" ht="15.75" customHeight="1">
      <c r="B890" s="166"/>
      <c r="C890" s="165"/>
    </row>
    <row r="891" spans="2:3" ht="15.75" customHeight="1">
      <c r="B891" s="166"/>
      <c r="C891" s="165"/>
    </row>
    <row r="892" spans="2:3" ht="15.75" customHeight="1">
      <c r="B892" s="166"/>
      <c r="C892" s="165"/>
    </row>
    <row r="893" spans="2:3" ht="15.75" customHeight="1">
      <c r="B893" s="166"/>
      <c r="C893" s="165"/>
    </row>
    <row r="894" spans="2:3" ht="15.75" customHeight="1">
      <c r="B894" s="166"/>
      <c r="C894" s="165"/>
    </row>
    <row r="895" spans="2:3" ht="15.75" customHeight="1">
      <c r="B895" s="166"/>
      <c r="C895" s="165"/>
    </row>
    <row r="896" spans="2:3" ht="15.75" customHeight="1">
      <c r="B896" s="166"/>
      <c r="C896" s="165"/>
    </row>
    <row r="897" spans="2:3" ht="15.75" customHeight="1">
      <c r="B897" s="166"/>
      <c r="C897" s="165"/>
    </row>
    <row r="898" spans="2:3" ht="15.75" customHeight="1">
      <c r="B898" s="166"/>
      <c r="C898" s="165"/>
    </row>
    <row r="899" spans="2:3" ht="15.75" customHeight="1">
      <c r="B899" s="166"/>
      <c r="C899" s="165"/>
    </row>
    <row r="900" spans="2:3" ht="15.75" customHeight="1">
      <c r="B900" s="166"/>
      <c r="C900" s="165"/>
    </row>
    <row r="901" spans="2:3" ht="15.75" customHeight="1">
      <c r="B901" s="166"/>
      <c r="C901" s="165"/>
    </row>
    <row r="902" spans="2:3" ht="15.75" customHeight="1">
      <c r="B902" s="166"/>
      <c r="C902" s="165"/>
    </row>
    <row r="903" spans="2:3" ht="15.75" customHeight="1">
      <c r="B903" s="166"/>
      <c r="C903" s="165"/>
    </row>
    <row r="904" spans="2:3" ht="15.75" customHeight="1">
      <c r="B904" s="166"/>
      <c r="C904" s="165"/>
    </row>
    <row r="905" spans="2:3" ht="15.75" customHeight="1">
      <c r="B905" s="166"/>
      <c r="C905" s="165"/>
    </row>
    <row r="906" spans="2:3" ht="15.75" customHeight="1">
      <c r="B906" s="166"/>
      <c r="C906" s="165"/>
    </row>
    <row r="907" spans="2:3" ht="15.75" customHeight="1">
      <c r="B907" s="166"/>
      <c r="C907" s="165"/>
    </row>
    <row r="908" spans="2:3" ht="15.75" customHeight="1">
      <c r="B908" s="166"/>
      <c r="C908" s="165"/>
    </row>
    <row r="909" spans="2:3" ht="15.75" customHeight="1">
      <c r="B909" s="166"/>
      <c r="C909" s="165"/>
    </row>
    <row r="910" spans="2:3" ht="15.75" customHeight="1">
      <c r="B910" s="166"/>
      <c r="C910" s="165"/>
    </row>
    <row r="911" spans="2:3" ht="15.75" customHeight="1">
      <c r="B911" s="166"/>
      <c r="C911" s="165"/>
    </row>
    <row r="912" spans="2:3" ht="15.75" customHeight="1">
      <c r="B912" s="166"/>
      <c r="C912" s="165"/>
    </row>
    <row r="913" spans="2:3" ht="15.75" customHeight="1">
      <c r="B913" s="166"/>
      <c r="C913" s="165"/>
    </row>
    <row r="914" spans="2:3" ht="15.75" customHeight="1">
      <c r="B914" s="166"/>
      <c r="C914" s="165"/>
    </row>
    <row r="915" spans="2:3" ht="15.75" customHeight="1">
      <c r="B915" s="166"/>
      <c r="C915" s="165"/>
    </row>
    <row r="916" spans="2:3" ht="15.75" customHeight="1">
      <c r="B916" s="166"/>
      <c r="C916" s="165"/>
    </row>
    <row r="917" spans="2:3" ht="15.75" customHeight="1">
      <c r="B917" s="166"/>
      <c r="C917" s="165"/>
    </row>
    <row r="918" spans="2:3" ht="15.75" customHeight="1">
      <c r="B918" s="166"/>
      <c r="C918" s="165"/>
    </row>
    <row r="919" spans="2:3" ht="15.75" customHeight="1">
      <c r="B919" s="166"/>
      <c r="C919" s="165"/>
    </row>
    <row r="920" spans="2:3" ht="15.75" customHeight="1">
      <c r="B920" s="166"/>
      <c r="C920" s="165"/>
    </row>
    <row r="921" spans="2:3" ht="15.75" customHeight="1">
      <c r="B921" s="166"/>
      <c r="C921" s="165"/>
    </row>
    <row r="922" spans="2:3" ht="15.75" customHeight="1">
      <c r="B922" s="166"/>
      <c r="C922" s="165"/>
    </row>
    <row r="923" spans="2:3" ht="15.75" customHeight="1">
      <c r="B923" s="166"/>
      <c r="C923" s="165"/>
    </row>
    <row r="924" spans="2:3" ht="15.75" customHeight="1">
      <c r="B924" s="166"/>
      <c r="C924" s="165"/>
    </row>
    <row r="925" spans="2:3" ht="15.75" customHeight="1">
      <c r="B925" s="166"/>
      <c r="C925" s="165"/>
    </row>
    <row r="926" spans="2:3" ht="15.75" customHeight="1">
      <c r="B926" s="166"/>
      <c r="C926" s="165"/>
    </row>
    <row r="927" spans="2:3" ht="15.75" customHeight="1">
      <c r="B927" s="166"/>
      <c r="C927" s="165"/>
    </row>
    <row r="928" spans="2:3" ht="15.75" customHeight="1">
      <c r="B928" s="166"/>
      <c r="C928" s="165"/>
    </row>
    <row r="929" spans="2:3" ht="15.75" customHeight="1">
      <c r="B929" s="166"/>
      <c r="C929" s="165"/>
    </row>
    <row r="930" spans="2:3" ht="15.75" customHeight="1">
      <c r="B930" s="166"/>
      <c r="C930" s="165"/>
    </row>
    <row r="931" spans="2:3" ht="15.75" customHeight="1">
      <c r="B931" s="166"/>
      <c r="C931" s="165"/>
    </row>
    <row r="932" spans="2:3" ht="15.75" customHeight="1">
      <c r="B932" s="166"/>
      <c r="C932" s="165"/>
    </row>
    <row r="933" spans="2:3" ht="15.75" customHeight="1">
      <c r="B933" s="166"/>
      <c r="C933" s="165"/>
    </row>
    <row r="934" spans="2:3" ht="15.75" customHeight="1">
      <c r="B934" s="166"/>
      <c r="C934" s="165"/>
    </row>
    <row r="935" spans="2:3" ht="15.75" customHeight="1">
      <c r="B935" s="166"/>
      <c r="C935" s="165"/>
    </row>
    <row r="936" spans="2:3" ht="15.75" customHeight="1">
      <c r="B936" s="166"/>
      <c r="C936" s="165"/>
    </row>
    <row r="937" spans="2:3" ht="15.75" customHeight="1">
      <c r="B937" s="166"/>
      <c r="C937" s="165"/>
    </row>
    <row r="938" spans="2:3" ht="15.75" customHeight="1">
      <c r="B938" s="166"/>
      <c r="C938" s="165"/>
    </row>
    <row r="939" spans="2:3" ht="15.75" customHeight="1">
      <c r="B939" s="166"/>
      <c r="C939" s="165"/>
    </row>
    <row r="940" spans="2:3" ht="15.75" customHeight="1">
      <c r="B940" s="166"/>
      <c r="C940" s="165"/>
    </row>
    <row r="941" spans="2:3" ht="15.75" customHeight="1">
      <c r="B941" s="166"/>
      <c r="C941" s="165"/>
    </row>
    <row r="942" spans="2:3" ht="15.75" customHeight="1">
      <c r="B942" s="166"/>
      <c r="C942" s="165"/>
    </row>
    <row r="943" spans="2:3" ht="15.75" customHeight="1">
      <c r="B943" s="166"/>
      <c r="C943" s="165"/>
    </row>
    <row r="944" spans="2:3" ht="15.75" customHeight="1">
      <c r="B944" s="166"/>
      <c r="C944" s="165"/>
    </row>
    <row r="945" spans="2:3" ht="15.75" customHeight="1">
      <c r="B945" s="166"/>
      <c r="C945" s="165"/>
    </row>
    <row r="946" spans="2:3" ht="15.75" customHeight="1">
      <c r="B946" s="166"/>
      <c r="C946" s="165"/>
    </row>
    <row r="947" spans="2:3" ht="15.75" customHeight="1">
      <c r="B947" s="166"/>
      <c r="C947" s="165"/>
    </row>
    <row r="948" spans="2:3" ht="15.75" customHeight="1">
      <c r="B948" s="166"/>
      <c r="C948" s="165"/>
    </row>
    <row r="949" spans="2:3" ht="15.75" customHeight="1">
      <c r="B949" s="166"/>
      <c r="C949" s="165"/>
    </row>
    <row r="950" spans="2:3" ht="15.75" customHeight="1">
      <c r="B950" s="166"/>
      <c r="C950" s="165"/>
    </row>
    <row r="951" spans="2:3" ht="15.75" customHeight="1">
      <c r="B951" s="166"/>
      <c r="C951" s="165"/>
    </row>
    <row r="952" spans="2:3" ht="15.75" customHeight="1">
      <c r="B952" s="166"/>
      <c r="C952" s="165"/>
    </row>
    <row r="953" spans="2:3" ht="15.75" customHeight="1">
      <c r="B953" s="166"/>
      <c r="C953" s="165"/>
    </row>
    <row r="954" spans="2:3" ht="15.75" customHeight="1">
      <c r="B954" s="166"/>
      <c r="C954" s="165"/>
    </row>
    <row r="955" spans="2:3" ht="15.75" customHeight="1">
      <c r="B955" s="166"/>
      <c r="C955" s="165"/>
    </row>
    <row r="956" spans="2:3" ht="15.75" customHeight="1">
      <c r="B956" s="166"/>
      <c r="C956" s="165"/>
    </row>
    <row r="957" spans="2:3" ht="15.75" customHeight="1">
      <c r="B957" s="166"/>
      <c r="C957" s="165"/>
    </row>
    <row r="958" spans="2:3" ht="15.75" customHeight="1">
      <c r="B958" s="166"/>
      <c r="C958" s="165"/>
    </row>
    <row r="959" spans="2:3" ht="15.75" customHeight="1">
      <c r="B959" s="166"/>
      <c r="C959" s="165"/>
    </row>
    <row r="960" spans="2:3" ht="15.75" customHeight="1">
      <c r="B960" s="166"/>
      <c r="C960" s="165"/>
    </row>
    <row r="961" spans="2:3" ht="15.75" customHeight="1">
      <c r="B961" s="166"/>
      <c r="C961" s="165"/>
    </row>
    <row r="962" spans="2:3" ht="15.75" customHeight="1">
      <c r="B962" s="166"/>
      <c r="C962" s="165"/>
    </row>
    <row r="963" spans="2:3" ht="15.75" customHeight="1">
      <c r="B963" s="166"/>
      <c r="C963" s="165"/>
    </row>
    <row r="964" spans="2:3" ht="15.75" customHeight="1">
      <c r="B964" s="166"/>
      <c r="C964" s="165"/>
    </row>
    <row r="965" spans="2:3" ht="15.75" customHeight="1">
      <c r="B965" s="166"/>
      <c r="C965" s="165"/>
    </row>
    <row r="966" spans="2:3" ht="15.75" customHeight="1">
      <c r="B966" s="166"/>
      <c r="C966" s="165"/>
    </row>
    <row r="967" spans="2:3" ht="15.75" customHeight="1">
      <c r="B967" s="166"/>
      <c r="C967" s="165"/>
    </row>
    <row r="968" spans="2:3" ht="15.75" customHeight="1">
      <c r="B968" s="166"/>
      <c r="C968" s="165"/>
    </row>
    <row r="969" spans="2:3" ht="15.75" customHeight="1">
      <c r="B969" s="166"/>
      <c r="C969" s="165"/>
    </row>
    <row r="970" spans="2:3" ht="15.75" customHeight="1">
      <c r="B970" s="166"/>
      <c r="C970" s="165"/>
    </row>
    <row r="971" spans="2:3" ht="15.75" customHeight="1">
      <c r="B971" s="166"/>
      <c r="C971" s="165"/>
    </row>
    <row r="972" spans="2:3" ht="15.75" customHeight="1">
      <c r="B972" s="166"/>
      <c r="C972" s="165"/>
    </row>
    <row r="973" spans="2:3" ht="15.75" customHeight="1">
      <c r="B973" s="166"/>
      <c r="C973" s="165"/>
    </row>
    <row r="974" spans="2:3" ht="15.75" customHeight="1">
      <c r="B974" s="166"/>
      <c r="C974" s="165"/>
    </row>
    <row r="975" spans="2:3" ht="15.75" customHeight="1">
      <c r="B975" s="166"/>
      <c r="C975" s="165"/>
    </row>
    <row r="976" spans="2:3" ht="15.75" customHeight="1">
      <c r="B976" s="166"/>
      <c r="C976" s="165"/>
    </row>
    <row r="977" spans="2:3" ht="15.75" customHeight="1">
      <c r="B977" s="166"/>
      <c r="C977" s="165"/>
    </row>
    <row r="978" spans="2:3" ht="15.75" customHeight="1">
      <c r="B978" s="166"/>
      <c r="C978" s="165"/>
    </row>
    <row r="979" spans="2:3" ht="15.75" customHeight="1">
      <c r="B979" s="166"/>
      <c r="C979" s="165"/>
    </row>
    <row r="980" spans="2:3" ht="15.75" customHeight="1">
      <c r="B980" s="166"/>
      <c r="C980" s="165"/>
    </row>
    <row r="981" spans="2:3" ht="15.75" customHeight="1">
      <c r="B981" s="166"/>
      <c r="C981" s="165"/>
    </row>
    <row r="982" spans="2:3" ht="15.75" customHeight="1">
      <c r="B982" s="166"/>
      <c r="C982" s="165"/>
    </row>
    <row r="983" spans="2:3" ht="15.75" customHeight="1">
      <c r="B983" s="166"/>
      <c r="C983" s="165"/>
    </row>
    <row r="984" spans="2:3" ht="15.75" customHeight="1">
      <c r="B984" s="166"/>
      <c r="C984" s="165"/>
    </row>
    <row r="985" spans="2:3" ht="15.75" customHeight="1">
      <c r="B985" s="166"/>
      <c r="C985" s="165"/>
    </row>
    <row r="986" spans="2:3" ht="15.75" customHeight="1">
      <c r="B986" s="166"/>
      <c r="C986" s="165"/>
    </row>
    <row r="987" spans="2:3" ht="15.75" customHeight="1">
      <c r="B987" s="166"/>
      <c r="C987" s="165"/>
    </row>
    <row r="988" spans="2:3" ht="15.75" customHeight="1">
      <c r="B988" s="166"/>
      <c r="C988" s="165"/>
    </row>
    <row r="989" spans="2:3" ht="15.75" customHeight="1">
      <c r="B989" s="166"/>
      <c r="C989" s="165"/>
    </row>
    <row r="990" spans="2:3" ht="15.75" customHeight="1">
      <c r="B990" s="166"/>
      <c r="C990" s="165"/>
    </row>
    <row r="991" spans="2:3" ht="15.75" customHeight="1">
      <c r="B991" s="166"/>
      <c r="C991" s="165"/>
    </row>
    <row r="992" spans="2:3" ht="15.75" customHeight="1">
      <c r="B992" s="166"/>
      <c r="C992" s="165"/>
    </row>
    <row r="993" spans="2:3" ht="15.75" customHeight="1">
      <c r="B993" s="166"/>
      <c r="C993" s="165"/>
    </row>
    <row r="994" spans="2:3" ht="15.75" customHeight="1">
      <c r="B994" s="166"/>
      <c r="C994" s="165"/>
    </row>
    <row r="995" spans="2:3" ht="15.75" customHeight="1">
      <c r="B995" s="166"/>
      <c r="C995" s="165"/>
    </row>
    <row r="996" spans="2:3" ht="15.75" customHeight="1">
      <c r="B996" s="166"/>
      <c r="C996" s="165"/>
    </row>
    <row r="997" spans="2:3" ht="15.75" customHeight="1">
      <c r="B997" s="166"/>
      <c r="C997" s="165"/>
    </row>
    <row r="998" spans="2:3" ht="15.75" customHeight="1">
      <c r="B998" s="166"/>
      <c r="C998" s="165"/>
    </row>
    <row r="999" spans="2:3" ht="15.75" customHeight="1">
      <c r="B999" s="166"/>
      <c r="C999" s="165"/>
    </row>
    <row r="1000" spans="2:3" ht="15.75" customHeight="1">
      <c r="B1000" s="166"/>
      <c r="C1000" s="165"/>
    </row>
    <row r="1001" spans="2:3" ht="15.75" customHeight="1">
      <c r="B1001" s="166"/>
      <c r="C1001" s="165"/>
    </row>
    <row r="1002" spans="2:3" ht="15.75" customHeight="1">
      <c r="B1002" s="166"/>
      <c r="C1002" s="165"/>
    </row>
    <row r="1003" spans="2:3" ht="15.75" customHeight="1">
      <c r="B1003" s="166"/>
      <c r="C1003" s="165"/>
    </row>
    <row r="1004" spans="2:3" ht="15.75" customHeight="1">
      <c r="B1004" s="166"/>
      <c r="C1004" s="165"/>
    </row>
    <row r="1005" spans="2:3" ht="15.75" customHeight="1">
      <c r="B1005" s="166"/>
      <c r="C1005" s="165"/>
    </row>
    <row r="1006" spans="2:3" ht="15.75" customHeight="1">
      <c r="B1006" s="166"/>
      <c r="C1006" s="165"/>
    </row>
    <row r="1007" spans="2:3" ht="15.75" customHeight="1">
      <c r="B1007" s="166"/>
      <c r="C1007" s="165"/>
    </row>
    <row r="1008" spans="2:3" ht="15.75" customHeight="1">
      <c r="B1008" s="166"/>
      <c r="C1008" s="165"/>
    </row>
    <row r="1009" spans="2:3" ht="15.75" customHeight="1">
      <c r="B1009" s="166"/>
      <c r="C1009" s="165"/>
    </row>
    <row r="1010" spans="2:3" ht="15.75" customHeight="1"/>
    <row r="1011" spans="2:3" ht="15.75" customHeight="1"/>
    <row r="1012" spans="2:3" ht="15.75" customHeight="1"/>
    <row r="1013" spans="2:3" ht="15.75" customHeight="1"/>
  </sheetData>
  <mergeCells count="6">
    <mergeCell ref="B13:E13"/>
    <mergeCell ref="B3:E3"/>
    <mergeCell ref="B5:E5"/>
    <mergeCell ref="B7:E7"/>
    <mergeCell ref="B9:E9"/>
    <mergeCell ref="B11:E11"/>
  </mergeCells>
  <phoneticPr fontId="9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summaryRight="0"/>
  </sheetPr>
  <dimension ref="A1:D1000"/>
  <sheetViews>
    <sheetView workbookViewId="0">
      <selection sqref="A1:A3"/>
    </sheetView>
  </sheetViews>
  <sheetFormatPr defaultColWidth="14.46484375" defaultRowHeight="15" customHeight="1"/>
  <cols>
    <col min="1" max="1" width="20" customWidth="1"/>
    <col min="2" max="2" width="27.46484375" customWidth="1"/>
    <col min="3" max="3" width="10.1328125" customWidth="1"/>
    <col min="4" max="4" width="60.6640625" customWidth="1"/>
  </cols>
  <sheetData>
    <row r="1" spans="1:4" ht="12.75">
      <c r="A1" s="524" t="s">
        <v>25</v>
      </c>
      <c r="B1" s="526" t="s">
        <v>29</v>
      </c>
      <c r="C1" s="527" t="s">
        <v>27</v>
      </c>
      <c r="D1" s="526" t="s">
        <v>996</v>
      </c>
    </row>
    <row r="2" spans="1:4" ht="12.75">
      <c r="A2" s="525"/>
      <c r="B2" s="515"/>
      <c r="C2" s="515"/>
      <c r="D2" s="515"/>
    </row>
    <row r="3" spans="1:4" ht="12.75">
      <c r="A3" s="511"/>
      <c r="B3" s="513"/>
      <c r="C3" s="513"/>
      <c r="D3" s="513"/>
    </row>
    <row r="4" spans="1:4" ht="51">
      <c r="A4" s="167" t="s">
        <v>997</v>
      </c>
      <c r="B4" s="168" t="s">
        <v>998</v>
      </c>
      <c r="C4" s="169" t="s">
        <v>609</v>
      </c>
      <c r="D4" s="170" t="s">
        <v>999</v>
      </c>
    </row>
    <row r="5" spans="1:4" ht="38.25">
      <c r="A5" s="167" t="s">
        <v>997</v>
      </c>
      <c r="B5" s="168" t="s">
        <v>1000</v>
      </c>
      <c r="C5" s="169" t="s">
        <v>1001</v>
      </c>
      <c r="D5" s="171" t="s">
        <v>1002</v>
      </c>
    </row>
    <row r="6" spans="1:4" ht="51">
      <c r="A6" s="167" t="s">
        <v>997</v>
      </c>
      <c r="B6" s="168" t="s">
        <v>1003</v>
      </c>
      <c r="C6" s="169" t="s">
        <v>1004</v>
      </c>
      <c r="D6" s="171" t="s">
        <v>1005</v>
      </c>
    </row>
    <row r="7" spans="1:4" ht="51">
      <c r="A7" s="167" t="s">
        <v>997</v>
      </c>
      <c r="B7" s="168" t="s">
        <v>1006</v>
      </c>
      <c r="C7" s="169" t="s">
        <v>1007</v>
      </c>
      <c r="D7" s="171" t="s">
        <v>1008</v>
      </c>
    </row>
    <row r="8" spans="1:4" ht="51">
      <c r="A8" s="172" t="s">
        <v>1009</v>
      </c>
      <c r="B8" s="173" t="s">
        <v>1010</v>
      </c>
      <c r="C8" s="174" t="s">
        <v>470</v>
      </c>
      <c r="D8" s="171" t="s">
        <v>1011</v>
      </c>
    </row>
    <row r="9" spans="1:4" ht="38.25">
      <c r="A9" s="172" t="s">
        <v>1009</v>
      </c>
      <c r="B9" s="173" t="s">
        <v>1012</v>
      </c>
      <c r="C9" s="174" t="s">
        <v>1013</v>
      </c>
      <c r="D9" s="171" t="s">
        <v>1014</v>
      </c>
    </row>
    <row r="10" spans="1:4" ht="51">
      <c r="A10" s="172" t="s">
        <v>1009</v>
      </c>
      <c r="B10" s="173" t="s">
        <v>1015</v>
      </c>
      <c r="C10" s="174" t="s">
        <v>1016</v>
      </c>
      <c r="D10" s="171" t="s">
        <v>1017</v>
      </c>
    </row>
    <row r="11" spans="1:4" ht="178.5">
      <c r="A11" s="175" t="s">
        <v>1018</v>
      </c>
      <c r="B11" s="176" t="s">
        <v>1019</v>
      </c>
      <c r="C11" s="177" t="s">
        <v>249</v>
      </c>
      <c r="D11" s="171" t="s">
        <v>1020</v>
      </c>
    </row>
    <row r="12" spans="1:4" ht="63.75">
      <c r="A12" s="175" t="s">
        <v>1018</v>
      </c>
      <c r="B12" s="176" t="s">
        <v>1021</v>
      </c>
      <c r="C12" s="177" t="s">
        <v>1022</v>
      </c>
      <c r="D12" s="171" t="s">
        <v>1023</v>
      </c>
    </row>
    <row r="13" spans="1:4" ht="89.25">
      <c r="A13" s="175" t="s">
        <v>1018</v>
      </c>
      <c r="B13" s="176" t="s">
        <v>1024</v>
      </c>
      <c r="C13" s="177" t="s">
        <v>1025</v>
      </c>
      <c r="D13" s="171" t="s">
        <v>1026</v>
      </c>
    </row>
    <row r="14" spans="1:4" ht="89.25">
      <c r="A14" s="175" t="s">
        <v>1018</v>
      </c>
      <c r="B14" s="176" t="s">
        <v>1027</v>
      </c>
      <c r="C14" s="177" t="s">
        <v>91</v>
      </c>
      <c r="D14" s="171" t="s">
        <v>1028</v>
      </c>
    </row>
    <row r="15" spans="1:4" ht="89.25">
      <c r="A15" s="175" t="s">
        <v>1018</v>
      </c>
      <c r="B15" s="176" t="s">
        <v>1029</v>
      </c>
      <c r="C15" s="177" t="s">
        <v>1030</v>
      </c>
      <c r="D15" s="171" t="s">
        <v>1031</v>
      </c>
    </row>
    <row r="16" spans="1:4" ht="51">
      <c r="A16" s="175" t="s">
        <v>1018</v>
      </c>
      <c r="B16" s="176" t="s">
        <v>1032</v>
      </c>
      <c r="C16" s="177" t="s">
        <v>1033</v>
      </c>
      <c r="D16" s="171" t="s">
        <v>1034</v>
      </c>
    </row>
    <row r="17" spans="1:4" ht="51">
      <c r="A17" s="175" t="s">
        <v>1018</v>
      </c>
      <c r="B17" s="176" t="s">
        <v>1035</v>
      </c>
      <c r="C17" s="177" t="s">
        <v>498</v>
      </c>
      <c r="D17" s="171" t="s">
        <v>1036</v>
      </c>
    </row>
    <row r="18" spans="1:4" ht="38.25">
      <c r="A18" s="175" t="s">
        <v>1018</v>
      </c>
      <c r="B18" s="176" t="s">
        <v>1037</v>
      </c>
      <c r="C18" s="177" t="s">
        <v>1038</v>
      </c>
      <c r="D18" s="171" t="s">
        <v>1039</v>
      </c>
    </row>
    <row r="19" spans="1:4" ht="280.5">
      <c r="A19" s="175" t="s">
        <v>1018</v>
      </c>
      <c r="B19" s="176" t="s">
        <v>1040</v>
      </c>
      <c r="C19" s="177" t="s">
        <v>1041</v>
      </c>
      <c r="D19" s="171" t="s">
        <v>1042</v>
      </c>
    </row>
    <row r="20" spans="1:4" ht="102">
      <c r="A20" s="175" t="s">
        <v>1018</v>
      </c>
      <c r="B20" s="176" t="s">
        <v>529</v>
      </c>
      <c r="C20" s="177" t="s">
        <v>1043</v>
      </c>
      <c r="D20" s="171" t="s">
        <v>1044</v>
      </c>
    </row>
    <row r="21" spans="1:4" ht="76.5">
      <c r="A21" s="175" t="s">
        <v>1018</v>
      </c>
      <c r="B21" s="176" t="s">
        <v>1045</v>
      </c>
      <c r="C21" s="177" t="s">
        <v>1046</v>
      </c>
      <c r="D21" s="171" t="s">
        <v>1047</v>
      </c>
    </row>
    <row r="22" spans="1:4" ht="165.75">
      <c r="A22" s="178" t="s">
        <v>1048</v>
      </c>
      <c r="B22" s="179" t="s">
        <v>1049</v>
      </c>
      <c r="C22" s="180" t="s">
        <v>70</v>
      </c>
      <c r="D22" s="171" t="s">
        <v>1050</v>
      </c>
    </row>
    <row r="23" spans="1:4" ht="51">
      <c r="A23" s="178" t="s">
        <v>1048</v>
      </c>
      <c r="B23" s="179" t="s">
        <v>1051</v>
      </c>
      <c r="C23" s="180" t="s">
        <v>1052</v>
      </c>
      <c r="D23" s="171" t="s">
        <v>1053</v>
      </c>
    </row>
    <row r="24" spans="1:4" ht="51">
      <c r="A24" s="178" t="s">
        <v>1048</v>
      </c>
      <c r="B24" s="179" t="s">
        <v>1054</v>
      </c>
      <c r="C24" s="180" t="s">
        <v>85</v>
      </c>
      <c r="D24" s="171" t="s">
        <v>1055</v>
      </c>
    </row>
    <row r="25" spans="1:4" ht="63.75">
      <c r="A25" s="178" t="s">
        <v>1048</v>
      </c>
      <c r="B25" s="179" t="s">
        <v>1056</v>
      </c>
      <c r="C25" s="180" t="s">
        <v>1057</v>
      </c>
      <c r="D25" s="171" t="s">
        <v>1058</v>
      </c>
    </row>
    <row r="26" spans="1:4" ht="165.75">
      <c r="A26" s="178" t="s">
        <v>1048</v>
      </c>
      <c r="B26" s="179" t="s">
        <v>1059</v>
      </c>
      <c r="C26" s="180" t="s">
        <v>1060</v>
      </c>
      <c r="D26" s="171" t="s">
        <v>1061</v>
      </c>
    </row>
    <row r="27" spans="1:4" ht="38.25">
      <c r="A27" s="181" t="s">
        <v>1062</v>
      </c>
      <c r="B27" s="182" t="s">
        <v>1063</v>
      </c>
      <c r="C27" s="183" t="s">
        <v>1064</v>
      </c>
      <c r="D27" s="171" t="s">
        <v>1065</v>
      </c>
    </row>
    <row r="28" spans="1:4" ht="63.75">
      <c r="A28" s="181" t="s">
        <v>1066</v>
      </c>
      <c r="B28" s="182" t="s">
        <v>1067</v>
      </c>
      <c r="C28" s="183" t="s">
        <v>1068</v>
      </c>
      <c r="D28" s="171" t="s">
        <v>1069</v>
      </c>
    </row>
    <row r="29" spans="1:4" ht="51">
      <c r="A29" s="181" t="s">
        <v>1066</v>
      </c>
      <c r="B29" s="184" t="s">
        <v>1070</v>
      </c>
      <c r="C29" s="183" t="s">
        <v>1071</v>
      </c>
      <c r="D29" s="171" t="s">
        <v>1072</v>
      </c>
    </row>
    <row r="30" spans="1:4" ht="38.25">
      <c r="A30" s="181" t="s">
        <v>1066</v>
      </c>
      <c r="B30" s="182" t="s">
        <v>1073</v>
      </c>
      <c r="C30" s="183" t="s">
        <v>1074</v>
      </c>
      <c r="D30" s="171" t="s">
        <v>1075</v>
      </c>
    </row>
    <row r="31" spans="1:4" ht="38.25">
      <c r="A31" s="181" t="s">
        <v>1066</v>
      </c>
      <c r="B31" s="182" t="s">
        <v>1076</v>
      </c>
      <c r="C31" s="183" t="s">
        <v>1077</v>
      </c>
      <c r="D31" s="170" t="s">
        <v>1078</v>
      </c>
    </row>
    <row r="32" spans="1:4" ht="38.25">
      <c r="A32" s="181" t="s">
        <v>1066</v>
      </c>
      <c r="B32" s="182" t="s">
        <v>1079</v>
      </c>
      <c r="C32" s="183" t="s">
        <v>1080</v>
      </c>
      <c r="D32" s="170" t="s">
        <v>1081</v>
      </c>
    </row>
    <row r="33" spans="1:4" ht="51">
      <c r="A33" s="181" t="s">
        <v>1066</v>
      </c>
      <c r="B33" s="182" t="s">
        <v>1082</v>
      </c>
      <c r="C33" s="183" t="s">
        <v>1083</v>
      </c>
      <c r="D33" s="171" t="s">
        <v>1084</v>
      </c>
    </row>
    <row r="34" spans="1:4" ht="76.5">
      <c r="A34" s="185" t="s">
        <v>1085</v>
      </c>
      <c r="B34" s="186" t="s">
        <v>43</v>
      </c>
      <c r="C34" s="187" t="s">
        <v>1086</v>
      </c>
      <c r="D34" s="171" t="s">
        <v>1087</v>
      </c>
    </row>
    <row r="35" spans="1:4" ht="51">
      <c r="A35" s="185" t="s">
        <v>1085</v>
      </c>
      <c r="B35" s="186" t="s">
        <v>1088</v>
      </c>
      <c r="C35" s="187" t="s">
        <v>1089</v>
      </c>
      <c r="D35" s="170" t="s">
        <v>1090</v>
      </c>
    </row>
    <row r="36" spans="1:4" ht="38.25">
      <c r="A36" s="185" t="s">
        <v>1085</v>
      </c>
      <c r="B36" s="186" t="s">
        <v>1091</v>
      </c>
      <c r="C36" s="187" t="s">
        <v>643</v>
      </c>
      <c r="D36" s="171" t="s">
        <v>1092</v>
      </c>
    </row>
    <row r="37" spans="1:4" ht="25.5">
      <c r="A37" s="185" t="s">
        <v>1085</v>
      </c>
      <c r="B37" s="186" t="s">
        <v>1093</v>
      </c>
      <c r="C37" s="187" t="s">
        <v>1094</v>
      </c>
      <c r="D37" s="171" t="s">
        <v>1095</v>
      </c>
    </row>
    <row r="38" spans="1:4" ht="76.5">
      <c r="A38" s="185" t="s">
        <v>1085</v>
      </c>
      <c r="B38" s="186" t="s">
        <v>1096</v>
      </c>
      <c r="C38" s="187" t="s">
        <v>1097</v>
      </c>
      <c r="D38" s="171" t="s">
        <v>1098</v>
      </c>
    </row>
    <row r="39" spans="1:4" ht="51">
      <c r="A39" s="185" t="s">
        <v>1085</v>
      </c>
      <c r="B39" s="186" t="s">
        <v>529</v>
      </c>
      <c r="C39" s="187" t="s">
        <v>1099</v>
      </c>
      <c r="D39" s="171" t="s">
        <v>1100</v>
      </c>
    </row>
    <row r="40" spans="1:4" ht="38.25">
      <c r="A40" s="185" t="s">
        <v>1085</v>
      </c>
      <c r="B40" s="186" t="s">
        <v>1101</v>
      </c>
      <c r="C40" s="187" t="s">
        <v>1102</v>
      </c>
      <c r="D40" s="171" t="s">
        <v>1103</v>
      </c>
    </row>
    <row r="41" spans="1:4" ht="63.75">
      <c r="A41" s="185" t="s">
        <v>1085</v>
      </c>
      <c r="B41" s="186" t="s">
        <v>1104</v>
      </c>
      <c r="C41" s="187" t="s">
        <v>1105</v>
      </c>
      <c r="D41" s="171" t="s">
        <v>1106</v>
      </c>
    </row>
    <row r="42" spans="1:4" ht="25.5">
      <c r="A42" s="185" t="s">
        <v>1085</v>
      </c>
      <c r="B42" s="186" t="s">
        <v>1107</v>
      </c>
      <c r="C42" s="187" t="s">
        <v>526</v>
      </c>
      <c r="D42" s="170" t="s">
        <v>1108</v>
      </c>
    </row>
    <row r="43" spans="1:4" ht="25.5">
      <c r="A43" s="188" t="s">
        <v>1109</v>
      </c>
      <c r="B43" s="189" t="s">
        <v>1110</v>
      </c>
      <c r="C43" s="190" t="s">
        <v>1111</v>
      </c>
      <c r="D43" s="171" t="s">
        <v>1112</v>
      </c>
    </row>
    <row r="44" spans="1:4" ht="127.5">
      <c r="A44" s="188" t="s">
        <v>1109</v>
      </c>
      <c r="B44" s="189" t="s">
        <v>1113</v>
      </c>
      <c r="C44" s="190" t="s">
        <v>572</v>
      </c>
      <c r="D44" s="171" t="s">
        <v>1114</v>
      </c>
    </row>
    <row r="45" spans="1:4" ht="89.25">
      <c r="A45" s="188" t="s">
        <v>1109</v>
      </c>
      <c r="B45" s="189" t="s">
        <v>1115</v>
      </c>
      <c r="C45" s="190" t="s">
        <v>183</v>
      </c>
      <c r="D45" s="171" t="s">
        <v>1116</v>
      </c>
    </row>
    <row r="46" spans="1:4" ht="63.75">
      <c r="A46" s="188" t="s">
        <v>1109</v>
      </c>
      <c r="B46" s="189" t="s">
        <v>1117</v>
      </c>
      <c r="C46" s="190" t="s">
        <v>353</v>
      </c>
      <c r="D46" s="171" t="s">
        <v>1118</v>
      </c>
    </row>
    <row r="47" spans="1:4" ht="127.5">
      <c r="A47" s="191" t="s">
        <v>1119</v>
      </c>
      <c r="B47" s="192" t="s">
        <v>1120</v>
      </c>
      <c r="C47" s="193" t="s">
        <v>272</v>
      </c>
      <c r="D47" s="171" t="s">
        <v>1121</v>
      </c>
    </row>
    <row r="48" spans="1:4" ht="140.25">
      <c r="A48" s="191" t="s">
        <v>1119</v>
      </c>
      <c r="B48" s="192" t="s">
        <v>1122</v>
      </c>
      <c r="C48" s="193" t="s">
        <v>548</v>
      </c>
      <c r="D48" s="171" t="s">
        <v>1123</v>
      </c>
    </row>
    <row r="49" spans="1:4" ht="38.25">
      <c r="A49" s="191" t="s">
        <v>1119</v>
      </c>
      <c r="B49" s="192" t="s">
        <v>1124</v>
      </c>
      <c r="C49" s="193" t="s">
        <v>1125</v>
      </c>
      <c r="D49" s="171" t="s">
        <v>1126</v>
      </c>
    </row>
    <row r="50" spans="1:4" ht="306">
      <c r="A50" s="191" t="s">
        <v>1119</v>
      </c>
      <c r="B50" s="192" t="s">
        <v>1124</v>
      </c>
      <c r="C50" s="193" t="s">
        <v>1127</v>
      </c>
      <c r="D50" s="171" t="s">
        <v>1128</v>
      </c>
    </row>
    <row r="51" spans="1:4" ht="38.25">
      <c r="A51" s="191" t="s">
        <v>1119</v>
      </c>
      <c r="B51" s="194" t="s">
        <v>1129</v>
      </c>
      <c r="C51" s="193" t="s">
        <v>1130</v>
      </c>
      <c r="D51" s="171" t="s">
        <v>1131</v>
      </c>
    </row>
    <row r="52" spans="1:4" ht="89.25">
      <c r="A52" s="191" t="s">
        <v>1119</v>
      </c>
      <c r="B52" s="192" t="s">
        <v>529</v>
      </c>
      <c r="C52" s="193" t="s">
        <v>536</v>
      </c>
      <c r="D52" s="171" t="s">
        <v>1132</v>
      </c>
    </row>
    <row r="53" spans="1:4" ht="51">
      <c r="A53" s="191" t="s">
        <v>1119</v>
      </c>
      <c r="B53" s="192" t="s">
        <v>1133</v>
      </c>
      <c r="C53" s="193" t="s">
        <v>1134</v>
      </c>
      <c r="D53" s="171" t="s">
        <v>1135</v>
      </c>
    </row>
    <row r="54" spans="1:4" ht="38.25">
      <c r="A54" s="191" t="s">
        <v>1119</v>
      </c>
      <c r="B54" s="192" t="s">
        <v>1136</v>
      </c>
      <c r="C54" s="193" t="s">
        <v>1137</v>
      </c>
      <c r="D54" s="171" t="s">
        <v>1138</v>
      </c>
    </row>
    <row r="55" spans="1:4" ht="76.5">
      <c r="A55" s="191" t="s">
        <v>1119</v>
      </c>
      <c r="B55" s="192" t="s">
        <v>1139</v>
      </c>
      <c r="C55" s="193" t="s">
        <v>276</v>
      </c>
      <c r="D55" s="171" t="s">
        <v>1140</v>
      </c>
    </row>
    <row r="56" spans="1:4" ht="102">
      <c r="A56" s="191" t="s">
        <v>1119</v>
      </c>
      <c r="B56" s="192" t="s">
        <v>1141</v>
      </c>
      <c r="C56" s="193" t="s">
        <v>76</v>
      </c>
      <c r="D56" s="171" t="s">
        <v>1142</v>
      </c>
    </row>
    <row r="57" spans="1:4" ht="38.25">
      <c r="A57" s="191" t="s">
        <v>1119</v>
      </c>
      <c r="B57" s="192" t="s">
        <v>1143</v>
      </c>
      <c r="C57" s="193" t="s">
        <v>1144</v>
      </c>
      <c r="D57" s="171" t="s">
        <v>1145</v>
      </c>
    </row>
    <row r="58" spans="1:4" ht="38.25">
      <c r="A58" s="195" t="s">
        <v>1146</v>
      </c>
      <c r="B58" s="196" t="s">
        <v>1147</v>
      </c>
      <c r="C58" s="197" t="s">
        <v>1148</v>
      </c>
      <c r="D58" s="170" t="s">
        <v>1149</v>
      </c>
    </row>
    <row r="59" spans="1:4" ht="63.75">
      <c r="A59" s="195" t="s">
        <v>1146</v>
      </c>
      <c r="B59" s="196" t="s">
        <v>1150</v>
      </c>
      <c r="C59" s="197" t="s">
        <v>1151</v>
      </c>
      <c r="D59" s="171" t="s">
        <v>1152</v>
      </c>
    </row>
    <row r="60" spans="1:4" ht="63.75">
      <c r="A60" s="195" t="s">
        <v>1146</v>
      </c>
      <c r="B60" s="196" t="s">
        <v>1153</v>
      </c>
      <c r="C60" s="197" t="s">
        <v>1154</v>
      </c>
      <c r="D60" s="171" t="s">
        <v>1155</v>
      </c>
    </row>
    <row r="61" spans="1:4" ht="38.25">
      <c r="A61" s="195" t="s">
        <v>1146</v>
      </c>
      <c r="B61" s="196" t="s">
        <v>1156</v>
      </c>
      <c r="C61" s="197" t="s">
        <v>1157</v>
      </c>
      <c r="D61" s="171" t="s">
        <v>1158</v>
      </c>
    </row>
    <row r="62" spans="1:4" ht="89.25">
      <c r="A62" s="195" t="s">
        <v>1146</v>
      </c>
      <c r="B62" s="196" t="s">
        <v>1159</v>
      </c>
      <c r="C62" s="197" t="s">
        <v>1160</v>
      </c>
      <c r="D62" s="171" t="s">
        <v>1161</v>
      </c>
    </row>
    <row r="63" spans="1:4" ht="38.25">
      <c r="A63" s="195" t="s">
        <v>1146</v>
      </c>
      <c r="B63" s="196" t="s">
        <v>1162</v>
      </c>
      <c r="C63" s="197" t="s">
        <v>1163</v>
      </c>
      <c r="D63" s="171" t="s">
        <v>1164</v>
      </c>
    </row>
    <row r="64" spans="1:4" ht="25.5">
      <c r="A64" s="195" t="s">
        <v>1146</v>
      </c>
      <c r="B64" s="196" t="s">
        <v>1165</v>
      </c>
      <c r="C64" s="197" t="s">
        <v>1166</v>
      </c>
      <c r="D64" s="171" t="s">
        <v>1167</v>
      </c>
    </row>
    <row r="65" spans="1:4" ht="102">
      <c r="A65" s="195" t="s">
        <v>1146</v>
      </c>
      <c r="B65" s="196" t="s">
        <v>1168</v>
      </c>
      <c r="C65" s="197" t="s">
        <v>1169</v>
      </c>
      <c r="D65" s="171" t="s">
        <v>1170</v>
      </c>
    </row>
    <row r="66" spans="1:4" ht="76.5">
      <c r="A66" s="195" t="s">
        <v>1146</v>
      </c>
      <c r="B66" s="196" t="s">
        <v>1171</v>
      </c>
      <c r="C66" s="197" t="s">
        <v>1172</v>
      </c>
      <c r="D66" s="171" t="s">
        <v>1173</v>
      </c>
    </row>
    <row r="67" spans="1:4" ht="89.25">
      <c r="A67" s="195" t="s">
        <v>1146</v>
      </c>
      <c r="B67" s="196" t="s">
        <v>1174</v>
      </c>
      <c r="C67" s="197" t="s">
        <v>1175</v>
      </c>
      <c r="D67" s="171" t="s">
        <v>1176</v>
      </c>
    </row>
    <row r="68" spans="1:4" ht="51">
      <c r="A68" s="195" t="s">
        <v>1146</v>
      </c>
      <c r="B68" s="196" t="s">
        <v>1177</v>
      </c>
      <c r="C68" s="197" t="s">
        <v>1178</v>
      </c>
      <c r="D68" s="171" t="s">
        <v>1179</v>
      </c>
    </row>
    <row r="69" spans="1:4" ht="38.25">
      <c r="A69" s="198" t="s">
        <v>288</v>
      </c>
      <c r="B69" s="199" t="s">
        <v>1180</v>
      </c>
      <c r="C69" s="200" t="s">
        <v>290</v>
      </c>
      <c r="D69" s="171" t="s">
        <v>1181</v>
      </c>
    </row>
    <row r="70" spans="1:4" ht="409.5">
      <c r="A70" s="198" t="s">
        <v>288</v>
      </c>
      <c r="B70" s="199" t="s">
        <v>1182</v>
      </c>
      <c r="C70" s="200" t="s">
        <v>119</v>
      </c>
      <c r="D70" s="171" t="s">
        <v>1183</v>
      </c>
    </row>
    <row r="71" spans="1:4" ht="25.5">
      <c r="A71" s="198" t="s">
        <v>288</v>
      </c>
      <c r="B71" s="199" t="s">
        <v>1184</v>
      </c>
      <c r="C71" s="200" t="s">
        <v>303</v>
      </c>
      <c r="D71" s="170" t="s">
        <v>1185</v>
      </c>
    </row>
    <row r="72" spans="1:4" ht="51">
      <c r="A72" s="198" t="s">
        <v>288</v>
      </c>
      <c r="B72" s="199" t="s">
        <v>1186</v>
      </c>
      <c r="C72" s="200" t="s">
        <v>309</v>
      </c>
      <c r="D72" s="171" t="s">
        <v>1187</v>
      </c>
    </row>
    <row r="73" spans="1:4" ht="51">
      <c r="A73" s="198" t="s">
        <v>288</v>
      </c>
      <c r="B73" s="199" t="s">
        <v>1188</v>
      </c>
      <c r="C73" s="200" t="s">
        <v>313</v>
      </c>
      <c r="D73" s="171" t="s">
        <v>1189</v>
      </c>
    </row>
    <row r="74" spans="1:4" ht="63.75">
      <c r="A74" s="198" t="s">
        <v>288</v>
      </c>
      <c r="B74" s="199" t="s">
        <v>1190</v>
      </c>
      <c r="C74" s="200" t="s">
        <v>315</v>
      </c>
      <c r="D74" s="171" t="s">
        <v>1191</v>
      </c>
    </row>
    <row r="75" spans="1:4" ht="89.25">
      <c r="A75" s="198" t="s">
        <v>288</v>
      </c>
      <c r="B75" s="201" t="s">
        <v>1192</v>
      </c>
      <c r="C75" s="200" t="s">
        <v>322</v>
      </c>
      <c r="D75" s="171" t="s">
        <v>1193</v>
      </c>
    </row>
    <row r="76" spans="1:4" ht="51">
      <c r="A76" s="198" t="s">
        <v>288</v>
      </c>
      <c r="B76" s="199" t="s">
        <v>1194</v>
      </c>
      <c r="C76" s="200" t="s">
        <v>327</v>
      </c>
      <c r="D76" s="171" t="s">
        <v>1195</v>
      </c>
    </row>
    <row r="77" spans="1:4" ht="127.5">
      <c r="A77" s="198" t="s">
        <v>288</v>
      </c>
      <c r="B77" s="199" t="s">
        <v>1196</v>
      </c>
      <c r="C77" s="200" t="s">
        <v>147</v>
      </c>
      <c r="D77" s="171" t="s">
        <v>1197</v>
      </c>
    </row>
    <row r="78" spans="1:4" ht="89.25">
      <c r="A78" s="198" t="s">
        <v>288</v>
      </c>
      <c r="B78" s="199" t="s">
        <v>1198</v>
      </c>
      <c r="C78" s="200" t="s">
        <v>332</v>
      </c>
      <c r="D78" s="171" t="s">
        <v>1199</v>
      </c>
    </row>
    <row r="79" spans="1:4" ht="127.5">
      <c r="A79" s="198" t="s">
        <v>288</v>
      </c>
      <c r="B79" s="199" t="s">
        <v>1200</v>
      </c>
      <c r="C79" s="200" t="s">
        <v>334</v>
      </c>
      <c r="D79" s="171" t="s">
        <v>1201</v>
      </c>
    </row>
    <row r="80" spans="1:4" ht="204">
      <c r="A80" s="198" t="s">
        <v>288</v>
      </c>
      <c r="B80" s="199" t="s">
        <v>1202</v>
      </c>
      <c r="C80" s="200" t="s">
        <v>341</v>
      </c>
      <c r="D80" s="171" t="s">
        <v>1203</v>
      </c>
    </row>
    <row r="81" spans="1:4" ht="25.5">
      <c r="A81" s="198" t="s">
        <v>288</v>
      </c>
      <c r="B81" s="199" t="s">
        <v>1204</v>
      </c>
      <c r="C81" s="200" t="s">
        <v>346</v>
      </c>
      <c r="D81" s="171" t="s">
        <v>1205</v>
      </c>
    </row>
    <row r="82" spans="1:4" ht="76.5">
      <c r="A82" s="202" t="s">
        <v>1206</v>
      </c>
      <c r="B82" s="203" t="s">
        <v>1207</v>
      </c>
      <c r="C82" s="204" t="s">
        <v>165</v>
      </c>
      <c r="D82" s="171" t="s">
        <v>1208</v>
      </c>
    </row>
    <row r="83" spans="1:4" ht="76.5">
      <c r="A83" s="202" t="s">
        <v>1206</v>
      </c>
      <c r="B83" s="203" t="s">
        <v>1209</v>
      </c>
      <c r="C83" s="204" t="s">
        <v>1210</v>
      </c>
      <c r="D83" s="171" t="s">
        <v>1211</v>
      </c>
    </row>
    <row r="84" spans="1:4" ht="38.25">
      <c r="A84" s="202" t="s">
        <v>1206</v>
      </c>
      <c r="B84" s="203" t="s">
        <v>1212</v>
      </c>
      <c r="C84" s="204" t="s">
        <v>1213</v>
      </c>
      <c r="D84" s="170" t="s">
        <v>1214</v>
      </c>
    </row>
    <row r="85" spans="1:4" ht="63.75">
      <c r="A85" s="202" t="s">
        <v>1206</v>
      </c>
      <c r="B85" s="203" t="s">
        <v>1215</v>
      </c>
      <c r="C85" s="204" t="s">
        <v>1216</v>
      </c>
      <c r="D85" s="171" t="s">
        <v>1217</v>
      </c>
    </row>
    <row r="86" spans="1:4" ht="38.25">
      <c r="A86" s="202" t="s">
        <v>1206</v>
      </c>
      <c r="B86" s="203" t="s">
        <v>706</v>
      </c>
      <c r="C86" s="204" t="s">
        <v>1218</v>
      </c>
      <c r="D86" s="171" t="s">
        <v>1219</v>
      </c>
    </row>
    <row r="87" spans="1:4" ht="63.75">
      <c r="A87" s="202" t="s">
        <v>1206</v>
      </c>
      <c r="B87" s="203" t="s">
        <v>1220</v>
      </c>
      <c r="C87" s="204" t="s">
        <v>160</v>
      </c>
      <c r="D87" s="171" t="s">
        <v>1221</v>
      </c>
    </row>
    <row r="88" spans="1:4" ht="51">
      <c r="A88" s="202" t="s">
        <v>1206</v>
      </c>
      <c r="B88" s="203" t="s">
        <v>1222</v>
      </c>
      <c r="C88" s="204" t="s">
        <v>423</v>
      </c>
      <c r="D88" s="171" t="s">
        <v>1223</v>
      </c>
    </row>
    <row r="89" spans="1:4" ht="63.75">
      <c r="A89" s="202" t="s">
        <v>1206</v>
      </c>
      <c r="B89" s="203" t="s">
        <v>1224</v>
      </c>
      <c r="C89" s="204" t="s">
        <v>1225</v>
      </c>
      <c r="D89" s="171" t="s">
        <v>1226</v>
      </c>
    </row>
    <row r="90" spans="1:4" ht="165.75">
      <c r="A90" s="202" t="s">
        <v>1206</v>
      </c>
      <c r="B90" s="203" t="s">
        <v>1227</v>
      </c>
      <c r="C90" s="204" t="s">
        <v>1228</v>
      </c>
      <c r="D90" s="171" t="s">
        <v>1229</v>
      </c>
    </row>
    <row r="91" spans="1:4" ht="51">
      <c r="A91" s="202" t="s">
        <v>1206</v>
      </c>
      <c r="B91" s="205" t="s">
        <v>1230</v>
      </c>
      <c r="C91" s="204" t="s">
        <v>1231</v>
      </c>
      <c r="D91" s="171" t="s">
        <v>1232</v>
      </c>
    </row>
    <row r="92" spans="1:4" ht="76.5">
      <c r="A92" s="202" t="s">
        <v>1206</v>
      </c>
      <c r="B92" s="203" t="s">
        <v>1233</v>
      </c>
      <c r="C92" s="204" t="s">
        <v>1234</v>
      </c>
      <c r="D92" s="171" t="s">
        <v>1235</v>
      </c>
    </row>
    <row r="93" spans="1:4" ht="169.5" customHeight="1">
      <c r="A93" s="202" t="s">
        <v>1206</v>
      </c>
      <c r="B93" s="203" t="s">
        <v>1236</v>
      </c>
      <c r="C93" s="204" t="s">
        <v>380</v>
      </c>
      <c r="D93" s="171" t="s">
        <v>1237</v>
      </c>
    </row>
    <row r="94" spans="1:4" ht="102">
      <c r="A94" s="202" t="s">
        <v>1206</v>
      </c>
      <c r="B94" s="203" t="s">
        <v>1238</v>
      </c>
      <c r="C94" s="204" t="s">
        <v>1239</v>
      </c>
      <c r="D94" s="171" t="s">
        <v>1240</v>
      </c>
    </row>
    <row r="95" spans="1:4" ht="25.5">
      <c r="A95" s="206" t="s">
        <v>1241</v>
      </c>
      <c r="B95" s="207" t="s">
        <v>1242</v>
      </c>
      <c r="C95" s="208" t="s">
        <v>1243</v>
      </c>
      <c r="D95" s="171" t="s">
        <v>1244</v>
      </c>
    </row>
    <row r="96" spans="1:4" ht="38.25">
      <c r="A96" s="206" t="s">
        <v>1241</v>
      </c>
      <c r="B96" s="207" t="s">
        <v>1245</v>
      </c>
      <c r="C96" s="208" t="s">
        <v>1246</v>
      </c>
      <c r="D96" s="171" t="s">
        <v>1247</v>
      </c>
    </row>
    <row r="97" spans="1:4" ht="63.75">
      <c r="A97" s="206" t="s">
        <v>1241</v>
      </c>
      <c r="B97" s="209" t="s">
        <v>1248</v>
      </c>
      <c r="C97" s="208" t="s">
        <v>1249</v>
      </c>
      <c r="D97" s="171" t="s">
        <v>1250</v>
      </c>
    </row>
    <row r="98" spans="1:4" ht="63.75">
      <c r="A98" s="206" t="s">
        <v>1241</v>
      </c>
      <c r="B98" s="207" t="s">
        <v>1251</v>
      </c>
      <c r="C98" s="208" t="s">
        <v>1252</v>
      </c>
      <c r="D98" s="171" t="s">
        <v>1253</v>
      </c>
    </row>
    <row r="99" spans="1:4" ht="63.75">
      <c r="A99" s="206" t="s">
        <v>1241</v>
      </c>
      <c r="B99" s="207" t="s">
        <v>1254</v>
      </c>
      <c r="C99" s="208" t="s">
        <v>1255</v>
      </c>
      <c r="D99" s="171" t="s">
        <v>1256</v>
      </c>
    </row>
    <row r="100" spans="1:4" ht="25.5">
      <c r="A100" s="210" t="s">
        <v>1257</v>
      </c>
      <c r="B100" s="211" t="s">
        <v>1258</v>
      </c>
      <c r="C100" s="212" t="s">
        <v>1259</v>
      </c>
      <c r="D100" s="170" t="s">
        <v>1260</v>
      </c>
    </row>
    <row r="101" spans="1:4" ht="38.25">
      <c r="A101" s="210" t="s">
        <v>1257</v>
      </c>
      <c r="B101" s="211" t="s">
        <v>1261</v>
      </c>
      <c r="C101" s="212" t="s">
        <v>1262</v>
      </c>
      <c r="D101" s="171" t="s">
        <v>1263</v>
      </c>
    </row>
    <row r="102" spans="1:4" ht="38.25">
      <c r="A102" s="210" t="s">
        <v>1257</v>
      </c>
      <c r="B102" s="211" t="s">
        <v>1264</v>
      </c>
      <c r="C102" s="212" t="s">
        <v>1265</v>
      </c>
      <c r="D102" s="171" t="s">
        <v>1266</v>
      </c>
    </row>
    <row r="103" spans="1:4" ht="38.25">
      <c r="A103" s="210" t="s">
        <v>1257</v>
      </c>
      <c r="B103" s="213" t="s">
        <v>1267</v>
      </c>
      <c r="C103" s="212" t="s">
        <v>1268</v>
      </c>
      <c r="D103" s="171" t="s">
        <v>1269</v>
      </c>
    </row>
    <row r="104" spans="1:4" ht="63.75">
      <c r="A104" s="210" t="s">
        <v>1257</v>
      </c>
      <c r="B104" s="211" t="s">
        <v>1270</v>
      </c>
      <c r="C104" s="212" t="s">
        <v>1271</v>
      </c>
      <c r="D104" s="171" t="s">
        <v>1272</v>
      </c>
    </row>
    <row r="105" spans="1:4" ht="38.25">
      <c r="A105" s="210" t="s">
        <v>1257</v>
      </c>
      <c r="B105" s="213" t="s">
        <v>1273</v>
      </c>
      <c r="C105" s="212" t="s">
        <v>1274</v>
      </c>
      <c r="D105" s="171" t="s">
        <v>1275</v>
      </c>
    </row>
    <row r="106" spans="1:4" ht="38.25">
      <c r="A106" s="210" t="s">
        <v>1257</v>
      </c>
      <c r="B106" s="211" t="s">
        <v>1276</v>
      </c>
      <c r="C106" s="212" t="s">
        <v>1277</v>
      </c>
      <c r="D106" s="171" t="s">
        <v>1278</v>
      </c>
    </row>
    <row r="107" spans="1:4" ht="25.5">
      <c r="A107" s="210" t="s">
        <v>1257</v>
      </c>
      <c r="B107" s="211" t="s">
        <v>1279</v>
      </c>
      <c r="C107" s="212" t="s">
        <v>1280</v>
      </c>
      <c r="D107" s="171" t="s">
        <v>1281</v>
      </c>
    </row>
    <row r="108" spans="1:4" ht="63.75">
      <c r="A108" s="210" t="s">
        <v>1257</v>
      </c>
      <c r="B108" s="211" t="s">
        <v>1282</v>
      </c>
      <c r="C108" s="212" t="s">
        <v>1283</v>
      </c>
      <c r="D108" s="171" t="s">
        <v>1284</v>
      </c>
    </row>
    <row r="109" spans="1:4" ht="25.5">
      <c r="A109" s="210" t="s">
        <v>1257</v>
      </c>
      <c r="B109" s="211" t="s">
        <v>1285</v>
      </c>
      <c r="C109" s="212" t="s">
        <v>1286</v>
      </c>
      <c r="D109" s="170" t="s">
        <v>1287</v>
      </c>
    </row>
    <row r="110" spans="1:4" ht="38.25">
      <c r="A110" s="210" t="s">
        <v>1257</v>
      </c>
      <c r="B110" s="211" t="s">
        <v>1288</v>
      </c>
      <c r="C110" s="212" t="s">
        <v>1289</v>
      </c>
      <c r="D110" s="171" t="s">
        <v>1290</v>
      </c>
    </row>
    <row r="111" spans="1:4" ht="63.75">
      <c r="A111" s="210" t="s">
        <v>1257</v>
      </c>
      <c r="B111" s="211" t="s">
        <v>1288</v>
      </c>
      <c r="C111" s="212" t="s">
        <v>1291</v>
      </c>
      <c r="D111" s="171" t="s">
        <v>1292</v>
      </c>
    </row>
    <row r="112" spans="1:4" ht="51">
      <c r="A112" s="210" t="s">
        <v>1257</v>
      </c>
      <c r="B112" s="211" t="s">
        <v>433</v>
      </c>
      <c r="C112" s="212" t="s">
        <v>1293</v>
      </c>
      <c r="D112" s="171" t="s">
        <v>1294</v>
      </c>
    </row>
    <row r="113" spans="1:4" ht="38.25">
      <c r="A113" s="210" t="s">
        <v>1257</v>
      </c>
      <c r="B113" s="211" t="s">
        <v>1295</v>
      </c>
      <c r="C113" s="212" t="s">
        <v>1296</v>
      </c>
      <c r="D113" s="171" t="s">
        <v>1297</v>
      </c>
    </row>
    <row r="114" spans="1:4" ht="38.25">
      <c r="A114" s="210" t="s">
        <v>1257</v>
      </c>
      <c r="B114" s="211" t="s">
        <v>1298</v>
      </c>
      <c r="C114" s="212" t="s">
        <v>1299</v>
      </c>
      <c r="D114" s="170" t="s">
        <v>1300</v>
      </c>
    </row>
    <row r="115" spans="1:4" ht="63.75">
      <c r="A115" s="210" t="s">
        <v>1257</v>
      </c>
      <c r="B115" s="211" t="s">
        <v>1301</v>
      </c>
      <c r="C115" s="212" t="s">
        <v>1302</v>
      </c>
      <c r="D115" s="171" t="s">
        <v>1303</v>
      </c>
    </row>
    <row r="116" spans="1:4" ht="38.25">
      <c r="A116" s="210" t="s">
        <v>1257</v>
      </c>
      <c r="B116" s="211" t="s">
        <v>529</v>
      </c>
      <c r="C116" s="212" t="s">
        <v>1304</v>
      </c>
      <c r="D116" s="171" t="s">
        <v>1305</v>
      </c>
    </row>
    <row r="117" spans="1:4" ht="51">
      <c r="A117" s="210" t="s">
        <v>1257</v>
      </c>
      <c r="B117" s="211" t="s">
        <v>1306</v>
      </c>
      <c r="C117" s="212" t="s">
        <v>1307</v>
      </c>
      <c r="D117" s="171" t="s">
        <v>1308</v>
      </c>
    </row>
    <row r="118" spans="1:4" ht="76.5">
      <c r="A118" s="210" t="s">
        <v>1257</v>
      </c>
      <c r="B118" s="211" t="s">
        <v>1309</v>
      </c>
      <c r="C118" s="212" t="s">
        <v>106</v>
      </c>
      <c r="D118" s="171" t="s">
        <v>1310</v>
      </c>
    </row>
    <row r="119" spans="1:4" ht="25.5">
      <c r="A119" s="210" t="s">
        <v>1257</v>
      </c>
      <c r="B119" s="211" t="s">
        <v>1311</v>
      </c>
      <c r="C119" s="212" t="s">
        <v>1312</v>
      </c>
      <c r="D119" s="170" t="s">
        <v>1313</v>
      </c>
    </row>
    <row r="120" spans="1:4" ht="89.25">
      <c r="A120" s="214" t="s">
        <v>1314</v>
      </c>
      <c r="B120" s="215" t="s">
        <v>1315</v>
      </c>
      <c r="C120" s="216" t="s">
        <v>1316</v>
      </c>
      <c r="D120" s="171" t="s">
        <v>1317</v>
      </c>
    </row>
    <row r="121" spans="1:4" ht="51">
      <c r="A121" s="214" t="s">
        <v>1314</v>
      </c>
      <c r="B121" s="215" t="s">
        <v>390</v>
      </c>
      <c r="C121" s="216" t="s">
        <v>1318</v>
      </c>
      <c r="D121" s="171" t="s">
        <v>1319</v>
      </c>
    </row>
    <row r="122" spans="1:4" ht="76.5">
      <c r="A122" s="214" t="s">
        <v>1314</v>
      </c>
      <c r="B122" s="215" t="s">
        <v>1320</v>
      </c>
      <c r="C122" s="216" t="s">
        <v>473</v>
      </c>
      <c r="D122" s="171" t="s">
        <v>1321</v>
      </c>
    </row>
    <row r="123" spans="1:4" ht="76.5">
      <c r="A123" s="214" t="s">
        <v>1314</v>
      </c>
      <c r="B123" s="215" t="s">
        <v>1322</v>
      </c>
      <c r="C123" s="216" t="s">
        <v>393</v>
      </c>
      <c r="D123" s="171" t="s">
        <v>1323</v>
      </c>
    </row>
    <row r="124" spans="1:4" ht="51">
      <c r="A124" s="214" t="s">
        <v>1314</v>
      </c>
      <c r="B124" s="215" t="s">
        <v>1324</v>
      </c>
      <c r="C124" s="216" t="s">
        <v>490</v>
      </c>
      <c r="D124" s="171" t="s">
        <v>1325</v>
      </c>
    </row>
    <row r="125" spans="1:4" ht="63.75">
      <c r="A125" s="217" t="s">
        <v>1326</v>
      </c>
      <c r="B125" s="218" t="s">
        <v>1327</v>
      </c>
      <c r="C125" s="219" t="s">
        <v>1328</v>
      </c>
      <c r="D125" s="170" t="s">
        <v>1329</v>
      </c>
    </row>
    <row r="126" spans="1:4" ht="51">
      <c r="A126" s="217" t="s">
        <v>1326</v>
      </c>
      <c r="B126" s="218" t="s">
        <v>1320</v>
      </c>
      <c r="C126" s="219" t="s">
        <v>1330</v>
      </c>
      <c r="D126" s="171" t="s">
        <v>1331</v>
      </c>
    </row>
    <row r="127" spans="1:4" ht="76.5">
      <c r="A127" s="217" t="s">
        <v>1326</v>
      </c>
      <c r="B127" s="218" t="s">
        <v>1332</v>
      </c>
      <c r="C127" s="219" t="s">
        <v>1333</v>
      </c>
      <c r="D127" s="171" t="s">
        <v>1334</v>
      </c>
    </row>
    <row r="128" spans="1:4" ht="51">
      <c r="A128" s="217" t="s">
        <v>1326</v>
      </c>
      <c r="B128" s="218" t="s">
        <v>1335</v>
      </c>
      <c r="C128" s="219" t="s">
        <v>1336</v>
      </c>
      <c r="D128" s="171" t="s">
        <v>1337</v>
      </c>
    </row>
    <row r="129" spans="1:4" ht="409.5">
      <c r="A129" s="217" t="s">
        <v>1326</v>
      </c>
      <c r="B129" s="218" t="s">
        <v>1338</v>
      </c>
      <c r="C129" s="219" t="s">
        <v>129</v>
      </c>
      <c r="D129" s="171" t="s">
        <v>1339</v>
      </c>
    </row>
    <row r="130" spans="1:4" ht="51">
      <c r="A130" s="217" t="s">
        <v>1326</v>
      </c>
      <c r="B130" s="218" t="s">
        <v>1340</v>
      </c>
      <c r="C130" s="219" t="s">
        <v>1341</v>
      </c>
      <c r="D130" s="171" t="s">
        <v>1342</v>
      </c>
    </row>
    <row r="131" spans="1:4" ht="89.25">
      <c r="A131" s="217" t="s">
        <v>1326</v>
      </c>
      <c r="B131" s="218" t="s">
        <v>1343</v>
      </c>
      <c r="C131" s="219" t="s">
        <v>1344</v>
      </c>
      <c r="D131" s="171" t="s">
        <v>1345</v>
      </c>
    </row>
    <row r="132" spans="1:4" ht="51">
      <c r="A132" s="217" t="s">
        <v>1326</v>
      </c>
      <c r="B132" s="220" t="s">
        <v>1346</v>
      </c>
      <c r="C132" s="219" t="s">
        <v>1347</v>
      </c>
      <c r="D132" s="171" t="s">
        <v>1348</v>
      </c>
    </row>
    <row r="133" spans="1:4" ht="76.5">
      <c r="A133" s="217" t="s">
        <v>1326</v>
      </c>
      <c r="B133" s="220" t="s">
        <v>1349</v>
      </c>
      <c r="C133" s="219" t="s">
        <v>1350</v>
      </c>
      <c r="D133" s="171" t="s">
        <v>1351</v>
      </c>
    </row>
    <row r="134" spans="1:4" ht="63.75">
      <c r="A134" s="221" t="s">
        <v>1352</v>
      </c>
      <c r="B134" s="222" t="s">
        <v>1353</v>
      </c>
      <c r="C134" s="223" t="s">
        <v>170</v>
      </c>
      <c r="D134" s="171" t="s">
        <v>1354</v>
      </c>
    </row>
    <row r="135" spans="1:4" ht="165.75">
      <c r="A135" s="221" t="s">
        <v>1352</v>
      </c>
      <c r="B135" s="222" t="s">
        <v>1355</v>
      </c>
      <c r="C135" s="223" t="s">
        <v>137</v>
      </c>
      <c r="D135" s="171" t="s">
        <v>1356</v>
      </c>
    </row>
    <row r="136" spans="1:4" ht="102">
      <c r="A136" s="221" t="s">
        <v>1352</v>
      </c>
      <c r="B136" s="222" t="s">
        <v>1357</v>
      </c>
      <c r="C136" s="223" t="s">
        <v>1358</v>
      </c>
      <c r="D136" s="171" t="s">
        <v>1359</v>
      </c>
    </row>
    <row r="137" spans="1:4" ht="70.5" customHeight="1">
      <c r="A137" s="528" t="s">
        <v>1360</v>
      </c>
      <c r="B137" s="500"/>
      <c r="C137" s="500"/>
      <c r="D137" s="501"/>
    </row>
    <row r="138" spans="1:4" ht="12.75">
      <c r="A138" s="224"/>
      <c r="B138" s="224"/>
      <c r="C138" s="225"/>
      <c r="D138" s="226"/>
    </row>
    <row r="139" spans="1:4" ht="12.75">
      <c r="A139" s="224"/>
      <c r="B139" s="224"/>
      <c r="C139" s="225"/>
      <c r="D139" s="226"/>
    </row>
    <row r="140" spans="1:4" ht="12.75">
      <c r="A140" s="224"/>
      <c r="B140" s="224"/>
      <c r="C140" s="225"/>
      <c r="D140" s="226"/>
    </row>
    <row r="141" spans="1:4" ht="12.75">
      <c r="A141" s="224"/>
      <c r="B141" s="224"/>
      <c r="C141" s="225"/>
      <c r="D141" s="226"/>
    </row>
    <row r="142" spans="1:4" ht="12.75">
      <c r="A142" s="224"/>
      <c r="B142" s="224"/>
      <c r="C142" s="225"/>
      <c r="D142" s="226"/>
    </row>
    <row r="143" spans="1:4" ht="12.75">
      <c r="A143" s="224"/>
      <c r="B143" s="224"/>
      <c r="C143" s="225"/>
      <c r="D143" s="226"/>
    </row>
    <row r="144" spans="1:4" ht="12.75">
      <c r="A144" s="224"/>
      <c r="B144" s="224"/>
      <c r="C144" s="225"/>
      <c r="D144" s="226"/>
    </row>
    <row r="145" spans="1:4" ht="12.75">
      <c r="A145" s="224"/>
      <c r="B145" s="224"/>
      <c r="C145" s="225"/>
      <c r="D145" s="226"/>
    </row>
    <row r="146" spans="1:4" ht="12.75">
      <c r="A146" s="224"/>
      <c r="B146" s="224"/>
      <c r="C146" s="225"/>
      <c r="D146" s="226"/>
    </row>
    <row r="147" spans="1:4" ht="12.75">
      <c r="A147" s="224"/>
      <c r="B147" s="224"/>
      <c r="C147" s="225"/>
      <c r="D147" s="226"/>
    </row>
    <row r="148" spans="1:4" ht="12.75">
      <c r="A148" s="224"/>
      <c r="B148" s="224"/>
      <c r="C148" s="225"/>
      <c r="D148" s="226"/>
    </row>
    <row r="149" spans="1:4" ht="12.75">
      <c r="A149" s="224"/>
      <c r="B149" s="224"/>
      <c r="C149" s="225"/>
      <c r="D149" s="226"/>
    </row>
    <row r="150" spans="1:4" ht="12.75">
      <c r="A150" s="224"/>
      <c r="B150" s="224"/>
      <c r="C150" s="225"/>
      <c r="D150" s="226"/>
    </row>
    <row r="151" spans="1:4" ht="12.75">
      <c r="A151" s="224"/>
      <c r="B151" s="224"/>
      <c r="C151" s="225"/>
      <c r="D151" s="226"/>
    </row>
    <row r="152" spans="1:4" ht="12.75">
      <c r="A152" s="224"/>
      <c r="B152" s="224"/>
      <c r="C152" s="225"/>
      <c r="D152" s="226"/>
    </row>
    <row r="153" spans="1:4" ht="12.75">
      <c r="A153" s="224"/>
      <c r="B153" s="224"/>
      <c r="C153" s="225"/>
      <c r="D153" s="226"/>
    </row>
    <row r="154" spans="1:4" ht="12.75">
      <c r="A154" s="224"/>
      <c r="B154" s="224"/>
      <c r="C154" s="225"/>
      <c r="D154" s="226"/>
    </row>
    <row r="155" spans="1:4" ht="12.75">
      <c r="A155" s="224"/>
      <c r="B155" s="224"/>
      <c r="C155" s="225"/>
      <c r="D155" s="226"/>
    </row>
    <row r="156" spans="1:4" ht="12.75">
      <c r="A156" s="224"/>
      <c r="B156" s="224"/>
      <c r="C156" s="225"/>
      <c r="D156" s="226"/>
    </row>
    <row r="157" spans="1:4" ht="12.75">
      <c r="A157" s="224"/>
      <c r="B157" s="224"/>
      <c r="C157" s="225"/>
      <c r="D157" s="226"/>
    </row>
    <row r="158" spans="1:4" ht="12.75">
      <c r="A158" s="224"/>
      <c r="B158" s="224"/>
      <c r="C158" s="225"/>
      <c r="D158" s="226"/>
    </row>
    <row r="159" spans="1:4" ht="12.75">
      <c r="A159" s="224"/>
      <c r="B159" s="224"/>
      <c r="C159" s="225"/>
      <c r="D159" s="226"/>
    </row>
    <row r="160" spans="1:4" ht="12.75">
      <c r="A160" s="224"/>
      <c r="B160" s="224"/>
      <c r="C160" s="225"/>
      <c r="D160" s="226"/>
    </row>
    <row r="161" spans="1:4" ht="12.75">
      <c r="A161" s="224"/>
      <c r="B161" s="224"/>
      <c r="C161" s="225"/>
      <c r="D161" s="226"/>
    </row>
    <row r="162" spans="1:4" ht="12.75">
      <c r="A162" s="224"/>
      <c r="B162" s="224"/>
      <c r="C162" s="225"/>
      <c r="D162" s="226"/>
    </row>
    <row r="163" spans="1:4" ht="12.75">
      <c r="A163" s="224"/>
      <c r="B163" s="224"/>
      <c r="C163" s="225"/>
      <c r="D163" s="226"/>
    </row>
    <row r="164" spans="1:4" ht="12.75">
      <c r="A164" s="224"/>
      <c r="B164" s="224"/>
      <c r="C164" s="225"/>
      <c r="D164" s="226"/>
    </row>
    <row r="165" spans="1:4" ht="12.75">
      <c r="A165" s="224"/>
      <c r="B165" s="224"/>
      <c r="C165" s="225"/>
      <c r="D165" s="226"/>
    </row>
    <row r="166" spans="1:4" ht="12.75">
      <c r="A166" s="224"/>
      <c r="B166" s="224"/>
      <c r="C166" s="225"/>
      <c r="D166" s="226"/>
    </row>
    <row r="167" spans="1:4" ht="12.75">
      <c r="A167" s="224"/>
      <c r="B167" s="224"/>
      <c r="C167" s="225"/>
      <c r="D167" s="226"/>
    </row>
    <row r="168" spans="1:4" ht="12.75">
      <c r="A168" s="224"/>
      <c r="B168" s="224"/>
      <c r="C168" s="225"/>
      <c r="D168" s="226"/>
    </row>
    <row r="169" spans="1:4" ht="12.75">
      <c r="A169" s="224"/>
      <c r="B169" s="224"/>
      <c r="C169" s="225"/>
      <c r="D169" s="226"/>
    </row>
    <row r="170" spans="1:4" ht="12.75">
      <c r="A170" s="224"/>
      <c r="B170" s="224"/>
      <c r="C170" s="225"/>
      <c r="D170" s="226"/>
    </row>
    <row r="171" spans="1:4" ht="12.75">
      <c r="A171" s="224"/>
      <c r="B171" s="224"/>
      <c r="C171" s="225"/>
      <c r="D171" s="226"/>
    </row>
    <row r="172" spans="1:4" ht="12.75">
      <c r="A172" s="224"/>
      <c r="B172" s="224"/>
      <c r="C172" s="225"/>
      <c r="D172" s="226"/>
    </row>
    <row r="173" spans="1:4" ht="12.75">
      <c r="A173" s="224"/>
      <c r="B173" s="224"/>
      <c r="C173" s="225"/>
      <c r="D173" s="226"/>
    </row>
    <row r="174" spans="1:4" ht="12.75">
      <c r="A174" s="224"/>
      <c r="B174" s="224"/>
      <c r="C174" s="225"/>
      <c r="D174" s="226"/>
    </row>
    <row r="175" spans="1:4" ht="12.75">
      <c r="A175" s="224"/>
      <c r="B175" s="224"/>
      <c r="C175" s="225"/>
      <c r="D175" s="226"/>
    </row>
    <row r="176" spans="1:4" ht="12.75">
      <c r="A176" s="224"/>
      <c r="B176" s="224"/>
      <c r="C176" s="225"/>
      <c r="D176" s="226"/>
    </row>
    <row r="177" spans="1:4" ht="12.75">
      <c r="A177" s="224"/>
      <c r="B177" s="224"/>
      <c r="C177" s="225"/>
      <c r="D177" s="226"/>
    </row>
    <row r="178" spans="1:4" ht="12.75">
      <c r="A178" s="224"/>
      <c r="B178" s="224"/>
      <c r="C178" s="225"/>
      <c r="D178" s="226"/>
    </row>
    <row r="179" spans="1:4" ht="12.75">
      <c r="A179" s="224"/>
      <c r="B179" s="224"/>
      <c r="C179" s="225"/>
      <c r="D179" s="226"/>
    </row>
    <row r="180" spans="1:4" ht="12.75">
      <c r="A180" s="224"/>
      <c r="B180" s="224"/>
      <c r="C180" s="225"/>
      <c r="D180" s="226"/>
    </row>
    <row r="181" spans="1:4" ht="12.75">
      <c r="A181" s="224"/>
      <c r="B181" s="224"/>
      <c r="C181" s="225"/>
      <c r="D181" s="226"/>
    </row>
    <row r="182" spans="1:4" ht="12.75">
      <c r="A182" s="224"/>
      <c r="B182" s="224"/>
      <c r="C182" s="225"/>
      <c r="D182" s="226"/>
    </row>
    <row r="183" spans="1:4" ht="12.75">
      <c r="A183" s="224"/>
      <c r="B183" s="224"/>
      <c r="C183" s="225"/>
      <c r="D183" s="226"/>
    </row>
    <row r="184" spans="1:4" ht="12.75">
      <c r="A184" s="224"/>
      <c r="B184" s="224"/>
      <c r="C184" s="225"/>
      <c r="D184" s="226"/>
    </row>
    <row r="185" spans="1:4" ht="12.75">
      <c r="A185" s="224"/>
      <c r="B185" s="224"/>
      <c r="C185" s="225"/>
      <c r="D185" s="226"/>
    </row>
    <row r="186" spans="1:4" ht="12.75">
      <c r="A186" s="224"/>
      <c r="B186" s="224"/>
      <c r="C186" s="225"/>
      <c r="D186" s="226"/>
    </row>
    <row r="187" spans="1:4" ht="12.75">
      <c r="A187" s="224"/>
      <c r="B187" s="224"/>
      <c r="C187" s="225"/>
      <c r="D187" s="226"/>
    </row>
    <row r="188" spans="1:4" ht="12.75">
      <c r="A188" s="224"/>
      <c r="B188" s="224"/>
      <c r="C188" s="225"/>
      <c r="D188" s="226"/>
    </row>
    <row r="189" spans="1:4" ht="12.75">
      <c r="A189" s="224"/>
      <c r="B189" s="224"/>
      <c r="C189" s="225"/>
      <c r="D189" s="226"/>
    </row>
    <row r="190" spans="1:4" ht="12.75">
      <c r="A190" s="224"/>
      <c r="B190" s="224"/>
      <c r="C190" s="225"/>
      <c r="D190" s="226"/>
    </row>
    <row r="191" spans="1:4" ht="12.75">
      <c r="A191" s="224"/>
      <c r="B191" s="224"/>
      <c r="C191" s="225"/>
      <c r="D191" s="226"/>
    </row>
    <row r="192" spans="1:4" ht="12.75">
      <c r="A192" s="224"/>
      <c r="B192" s="224"/>
      <c r="C192" s="225"/>
      <c r="D192" s="226"/>
    </row>
    <row r="193" spans="1:4" ht="12.75">
      <c r="A193" s="224"/>
      <c r="B193" s="224"/>
      <c r="C193" s="225"/>
      <c r="D193" s="226"/>
    </row>
    <row r="194" spans="1:4" ht="12.75">
      <c r="A194" s="224"/>
      <c r="B194" s="224"/>
      <c r="C194" s="225"/>
      <c r="D194" s="226"/>
    </row>
    <row r="195" spans="1:4" ht="12.75">
      <c r="A195" s="224"/>
      <c r="B195" s="224"/>
      <c r="C195" s="225"/>
      <c r="D195" s="226"/>
    </row>
    <row r="196" spans="1:4" ht="12.75">
      <c r="A196" s="224"/>
      <c r="B196" s="224"/>
      <c r="C196" s="225"/>
      <c r="D196" s="226"/>
    </row>
    <row r="197" spans="1:4" ht="12.75">
      <c r="A197" s="224"/>
      <c r="B197" s="224"/>
      <c r="C197" s="225"/>
      <c r="D197" s="226"/>
    </row>
    <row r="198" spans="1:4" ht="12.75">
      <c r="A198" s="224"/>
      <c r="B198" s="224"/>
      <c r="C198" s="225"/>
      <c r="D198" s="226"/>
    </row>
    <row r="199" spans="1:4" ht="12.75">
      <c r="A199" s="224"/>
      <c r="B199" s="224"/>
      <c r="C199" s="225"/>
      <c r="D199" s="226"/>
    </row>
    <row r="200" spans="1:4" ht="12.75">
      <c r="A200" s="224"/>
      <c r="B200" s="224"/>
      <c r="C200" s="225"/>
      <c r="D200" s="226"/>
    </row>
    <row r="201" spans="1:4" ht="12.75">
      <c r="A201" s="224"/>
      <c r="B201" s="224"/>
      <c r="C201" s="225"/>
      <c r="D201" s="226"/>
    </row>
    <row r="202" spans="1:4" ht="12.75">
      <c r="A202" s="224"/>
      <c r="B202" s="224"/>
      <c r="C202" s="225"/>
      <c r="D202" s="226"/>
    </row>
    <row r="203" spans="1:4" ht="12.75">
      <c r="A203" s="224"/>
      <c r="B203" s="224"/>
      <c r="C203" s="225"/>
      <c r="D203" s="226"/>
    </row>
    <row r="204" spans="1:4" ht="12.75">
      <c r="A204" s="224"/>
      <c r="B204" s="224"/>
      <c r="C204" s="225"/>
      <c r="D204" s="226"/>
    </row>
    <row r="205" spans="1:4" ht="12.75">
      <c r="A205" s="224"/>
      <c r="B205" s="224"/>
      <c r="C205" s="225"/>
      <c r="D205" s="226"/>
    </row>
    <row r="206" spans="1:4" ht="12.75">
      <c r="A206" s="224"/>
      <c r="B206" s="224"/>
      <c r="C206" s="225"/>
      <c r="D206" s="226"/>
    </row>
    <row r="207" spans="1:4" ht="12.75">
      <c r="A207" s="224"/>
      <c r="B207" s="224"/>
      <c r="C207" s="225"/>
      <c r="D207" s="226"/>
    </row>
    <row r="208" spans="1:4" ht="12.75">
      <c r="A208" s="224"/>
      <c r="B208" s="224"/>
      <c r="C208" s="225"/>
      <c r="D208" s="226"/>
    </row>
    <row r="209" spans="1:4" ht="12.75">
      <c r="A209" s="224"/>
      <c r="B209" s="224"/>
      <c r="C209" s="225"/>
      <c r="D209" s="226"/>
    </row>
    <row r="210" spans="1:4" ht="12.75">
      <c r="A210" s="224"/>
      <c r="B210" s="224"/>
      <c r="C210" s="225"/>
      <c r="D210" s="226"/>
    </row>
    <row r="211" spans="1:4" ht="12.75">
      <c r="A211" s="224"/>
      <c r="B211" s="224"/>
      <c r="C211" s="225"/>
      <c r="D211" s="226"/>
    </row>
    <row r="212" spans="1:4" ht="12.75">
      <c r="A212" s="224"/>
      <c r="B212" s="224"/>
      <c r="C212" s="225"/>
      <c r="D212" s="226"/>
    </row>
    <row r="213" spans="1:4" ht="12.75">
      <c r="A213" s="224"/>
      <c r="B213" s="224"/>
      <c r="C213" s="225"/>
      <c r="D213" s="226"/>
    </row>
    <row r="214" spans="1:4" ht="12.75">
      <c r="A214" s="224"/>
      <c r="B214" s="224"/>
      <c r="C214" s="225"/>
      <c r="D214" s="226"/>
    </row>
    <row r="215" spans="1:4" ht="12.75">
      <c r="A215" s="224"/>
      <c r="B215" s="224"/>
      <c r="C215" s="225"/>
      <c r="D215" s="226"/>
    </row>
    <row r="216" spans="1:4" ht="12.75">
      <c r="A216" s="224"/>
      <c r="B216" s="224"/>
      <c r="C216" s="225"/>
      <c r="D216" s="226"/>
    </row>
    <row r="217" spans="1:4" ht="12.75">
      <c r="A217" s="224"/>
      <c r="B217" s="224"/>
      <c r="C217" s="225"/>
      <c r="D217" s="226"/>
    </row>
    <row r="218" spans="1:4" ht="12.75">
      <c r="A218" s="224"/>
      <c r="B218" s="224"/>
      <c r="C218" s="225"/>
      <c r="D218" s="226"/>
    </row>
    <row r="219" spans="1:4" ht="12.75">
      <c r="A219" s="224"/>
      <c r="B219" s="224"/>
      <c r="C219" s="225"/>
      <c r="D219" s="226"/>
    </row>
    <row r="220" spans="1:4" ht="12.75">
      <c r="A220" s="224"/>
      <c r="B220" s="224"/>
      <c r="C220" s="225"/>
      <c r="D220" s="226"/>
    </row>
    <row r="221" spans="1:4" ht="12.75">
      <c r="A221" s="224"/>
      <c r="B221" s="224"/>
      <c r="C221" s="225"/>
      <c r="D221" s="226"/>
    </row>
    <row r="222" spans="1:4" ht="12.75">
      <c r="A222" s="224"/>
      <c r="B222" s="224"/>
      <c r="C222" s="225"/>
      <c r="D222" s="226"/>
    </row>
    <row r="223" spans="1:4" ht="12.75">
      <c r="A223" s="224"/>
      <c r="B223" s="224"/>
      <c r="C223" s="225"/>
      <c r="D223" s="226"/>
    </row>
    <row r="224" spans="1:4" ht="12.75">
      <c r="A224" s="224"/>
      <c r="B224" s="224"/>
      <c r="C224" s="225"/>
      <c r="D224" s="226"/>
    </row>
    <row r="225" spans="1:4" ht="12.75">
      <c r="A225" s="224"/>
      <c r="B225" s="224"/>
      <c r="C225" s="225"/>
      <c r="D225" s="226"/>
    </row>
    <row r="226" spans="1:4" ht="12.75">
      <c r="A226" s="224"/>
      <c r="B226" s="224"/>
      <c r="C226" s="225"/>
      <c r="D226" s="226"/>
    </row>
    <row r="227" spans="1:4" ht="12.75">
      <c r="A227" s="224"/>
      <c r="B227" s="224"/>
      <c r="C227" s="225"/>
      <c r="D227" s="226"/>
    </row>
    <row r="228" spans="1:4" ht="12.75">
      <c r="A228" s="224"/>
      <c r="B228" s="224"/>
      <c r="C228" s="225"/>
      <c r="D228" s="226"/>
    </row>
    <row r="229" spans="1:4" ht="12.75">
      <c r="A229" s="224"/>
      <c r="B229" s="224"/>
      <c r="C229" s="225"/>
      <c r="D229" s="226"/>
    </row>
    <row r="230" spans="1:4" ht="12.75">
      <c r="A230" s="224"/>
      <c r="B230" s="224"/>
      <c r="C230" s="225"/>
      <c r="D230" s="226"/>
    </row>
    <row r="231" spans="1:4" ht="12.75">
      <c r="A231" s="224"/>
      <c r="B231" s="224"/>
      <c r="C231" s="225"/>
      <c r="D231" s="226"/>
    </row>
    <row r="232" spans="1:4" ht="12.75">
      <c r="A232" s="224"/>
      <c r="B232" s="224"/>
      <c r="C232" s="225"/>
      <c r="D232" s="226"/>
    </row>
    <row r="233" spans="1:4" ht="12.75">
      <c r="A233" s="224"/>
      <c r="B233" s="224"/>
      <c r="C233" s="225"/>
      <c r="D233" s="226"/>
    </row>
    <row r="234" spans="1:4" ht="12.75">
      <c r="A234" s="224"/>
      <c r="B234" s="224"/>
      <c r="C234" s="225"/>
      <c r="D234" s="226"/>
    </row>
    <row r="235" spans="1:4" ht="12.75">
      <c r="A235" s="224"/>
      <c r="B235" s="224"/>
      <c r="C235" s="225"/>
      <c r="D235" s="226"/>
    </row>
    <row r="236" spans="1:4" ht="12.75">
      <c r="A236" s="224"/>
      <c r="B236" s="224"/>
      <c r="C236" s="225"/>
      <c r="D236" s="226"/>
    </row>
    <row r="237" spans="1:4" ht="12.75">
      <c r="A237" s="224"/>
      <c r="B237" s="224"/>
      <c r="C237" s="225"/>
      <c r="D237" s="226"/>
    </row>
    <row r="238" spans="1:4" ht="12.75">
      <c r="A238" s="224"/>
      <c r="B238" s="224"/>
      <c r="C238" s="225"/>
      <c r="D238" s="226"/>
    </row>
    <row r="239" spans="1:4" ht="12.75">
      <c r="A239" s="224"/>
      <c r="B239" s="224"/>
      <c r="C239" s="225"/>
      <c r="D239" s="226"/>
    </row>
    <row r="240" spans="1:4" ht="12.75">
      <c r="A240" s="224"/>
      <c r="B240" s="224"/>
      <c r="C240" s="225"/>
      <c r="D240" s="226"/>
    </row>
    <row r="241" spans="1:4" ht="12.75">
      <c r="A241" s="224"/>
      <c r="B241" s="224"/>
      <c r="C241" s="225"/>
      <c r="D241" s="226"/>
    </row>
    <row r="242" spans="1:4" ht="12.75">
      <c r="A242" s="224"/>
      <c r="B242" s="224"/>
      <c r="C242" s="225"/>
      <c r="D242" s="226"/>
    </row>
    <row r="243" spans="1:4" ht="12.75">
      <c r="A243" s="224"/>
      <c r="B243" s="224"/>
      <c r="C243" s="225"/>
      <c r="D243" s="226"/>
    </row>
    <row r="244" spans="1:4" ht="12.75">
      <c r="A244" s="224"/>
      <c r="B244" s="224"/>
      <c r="C244" s="225"/>
      <c r="D244" s="226"/>
    </row>
    <row r="245" spans="1:4" ht="12.75">
      <c r="A245" s="224"/>
      <c r="B245" s="224"/>
      <c r="C245" s="225"/>
      <c r="D245" s="226"/>
    </row>
    <row r="246" spans="1:4" ht="12.75">
      <c r="A246" s="224"/>
      <c r="B246" s="224"/>
      <c r="C246" s="225"/>
      <c r="D246" s="226"/>
    </row>
    <row r="247" spans="1:4" ht="12.75">
      <c r="A247" s="224"/>
      <c r="B247" s="224"/>
      <c r="C247" s="225"/>
      <c r="D247" s="226"/>
    </row>
    <row r="248" spans="1:4" ht="12.75">
      <c r="A248" s="224"/>
      <c r="B248" s="224"/>
      <c r="C248" s="225"/>
      <c r="D248" s="226"/>
    </row>
    <row r="249" spans="1:4" ht="12.75">
      <c r="A249" s="224"/>
      <c r="B249" s="224"/>
      <c r="C249" s="225"/>
      <c r="D249" s="226"/>
    </row>
    <row r="250" spans="1:4" ht="12.75">
      <c r="A250" s="224"/>
      <c r="B250" s="224"/>
      <c r="C250" s="225"/>
      <c r="D250" s="226"/>
    </row>
    <row r="251" spans="1:4" ht="12.75">
      <c r="A251" s="224"/>
      <c r="B251" s="224"/>
      <c r="C251" s="225"/>
      <c r="D251" s="226"/>
    </row>
    <row r="252" spans="1:4" ht="12.75">
      <c r="A252" s="224"/>
      <c r="B252" s="224"/>
      <c r="C252" s="225"/>
      <c r="D252" s="226"/>
    </row>
    <row r="253" spans="1:4" ht="12.75">
      <c r="A253" s="224"/>
      <c r="B253" s="224"/>
      <c r="C253" s="225"/>
      <c r="D253" s="226"/>
    </row>
    <row r="254" spans="1:4" ht="12.75">
      <c r="A254" s="224"/>
      <c r="B254" s="224"/>
      <c r="C254" s="225"/>
      <c r="D254" s="226"/>
    </row>
    <row r="255" spans="1:4" ht="12.75">
      <c r="A255" s="224"/>
      <c r="B255" s="224"/>
      <c r="C255" s="225"/>
      <c r="D255" s="226"/>
    </row>
    <row r="256" spans="1:4" ht="12.75">
      <c r="A256" s="224"/>
      <c r="B256" s="224"/>
      <c r="C256" s="225"/>
      <c r="D256" s="226"/>
    </row>
    <row r="257" spans="1:4" ht="12.75">
      <c r="A257" s="224"/>
      <c r="B257" s="224"/>
      <c r="C257" s="225"/>
      <c r="D257" s="226"/>
    </row>
    <row r="258" spans="1:4" ht="12.75">
      <c r="A258" s="224"/>
      <c r="B258" s="224"/>
      <c r="C258" s="225"/>
      <c r="D258" s="226"/>
    </row>
    <row r="259" spans="1:4" ht="12.75">
      <c r="A259" s="224"/>
      <c r="B259" s="224"/>
      <c r="C259" s="225"/>
      <c r="D259" s="226"/>
    </row>
    <row r="260" spans="1:4" ht="12.75">
      <c r="A260" s="224"/>
      <c r="B260" s="224"/>
      <c r="C260" s="225"/>
      <c r="D260" s="226"/>
    </row>
    <row r="261" spans="1:4" ht="12.75">
      <c r="A261" s="224"/>
      <c r="B261" s="224"/>
      <c r="C261" s="225"/>
      <c r="D261" s="226"/>
    </row>
    <row r="262" spans="1:4" ht="12.75">
      <c r="A262" s="224"/>
      <c r="B262" s="224"/>
      <c r="C262" s="225"/>
      <c r="D262" s="226"/>
    </row>
    <row r="263" spans="1:4" ht="12.75">
      <c r="A263" s="224"/>
      <c r="B263" s="224"/>
      <c r="C263" s="225"/>
      <c r="D263" s="226"/>
    </row>
    <row r="264" spans="1:4" ht="12.75">
      <c r="A264" s="224"/>
      <c r="B264" s="224"/>
      <c r="C264" s="225"/>
      <c r="D264" s="226"/>
    </row>
    <row r="265" spans="1:4" ht="12.75">
      <c r="A265" s="224"/>
      <c r="B265" s="224"/>
      <c r="C265" s="225"/>
      <c r="D265" s="226"/>
    </row>
    <row r="266" spans="1:4" ht="12.75">
      <c r="A266" s="224"/>
      <c r="B266" s="224"/>
      <c r="C266" s="225"/>
      <c r="D266" s="226"/>
    </row>
    <row r="267" spans="1:4" ht="12.75">
      <c r="A267" s="224"/>
      <c r="B267" s="224"/>
      <c r="C267" s="225"/>
      <c r="D267" s="226"/>
    </row>
    <row r="268" spans="1:4" ht="12.75">
      <c r="A268" s="224"/>
      <c r="B268" s="224"/>
      <c r="C268" s="225"/>
      <c r="D268" s="226"/>
    </row>
    <row r="269" spans="1:4" ht="12.75">
      <c r="A269" s="224"/>
      <c r="B269" s="224"/>
      <c r="C269" s="225"/>
      <c r="D269" s="226"/>
    </row>
    <row r="270" spans="1:4" ht="12.75">
      <c r="A270" s="224"/>
      <c r="B270" s="224"/>
      <c r="C270" s="225"/>
      <c r="D270" s="226"/>
    </row>
    <row r="271" spans="1:4" ht="12.75">
      <c r="A271" s="224"/>
      <c r="B271" s="224"/>
      <c r="C271" s="225"/>
      <c r="D271" s="226"/>
    </row>
    <row r="272" spans="1:4" ht="12.75">
      <c r="A272" s="224"/>
      <c r="B272" s="224"/>
      <c r="C272" s="225"/>
      <c r="D272" s="226"/>
    </row>
    <row r="273" spans="1:4" ht="12.75">
      <c r="A273" s="224"/>
      <c r="B273" s="224"/>
      <c r="C273" s="225"/>
      <c r="D273" s="226"/>
    </row>
    <row r="274" spans="1:4" ht="12.75">
      <c r="A274" s="224"/>
      <c r="B274" s="224"/>
      <c r="C274" s="225"/>
      <c r="D274" s="226"/>
    </row>
    <row r="275" spans="1:4" ht="12.75">
      <c r="A275" s="224"/>
      <c r="B275" s="224"/>
      <c r="C275" s="225"/>
      <c r="D275" s="226"/>
    </row>
    <row r="276" spans="1:4" ht="12.75">
      <c r="A276" s="224"/>
      <c r="B276" s="224"/>
      <c r="C276" s="225"/>
      <c r="D276" s="226"/>
    </row>
    <row r="277" spans="1:4" ht="12.75">
      <c r="A277" s="224"/>
      <c r="B277" s="224"/>
      <c r="C277" s="225"/>
      <c r="D277" s="226"/>
    </row>
    <row r="278" spans="1:4" ht="12.75">
      <c r="A278" s="224"/>
      <c r="B278" s="224"/>
      <c r="C278" s="225"/>
      <c r="D278" s="226"/>
    </row>
    <row r="279" spans="1:4" ht="12.75">
      <c r="A279" s="224"/>
      <c r="B279" s="224"/>
      <c r="C279" s="225"/>
      <c r="D279" s="226"/>
    </row>
    <row r="280" spans="1:4" ht="12.75">
      <c r="A280" s="224"/>
      <c r="B280" s="224"/>
      <c r="C280" s="225"/>
      <c r="D280" s="226"/>
    </row>
    <row r="281" spans="1:4" ht="12.75">
      <c r="A281" s="224"/>
      <c r="B281" s="224"/>
      <c r="C281" s="225"/>
      <c r="D281" s="226"/>
    </row>
    <row r="282" spans="1:4" ht="12.75">
      <c r="A282" s="224"/>
      <c r="B282" s="224"/>
      <c r="C282" s="225"/>
      <c r="D282" s="226"/>
    </row>
    <row r="283" spans="1:4" ht="12.75">
      <c r="A283" s="224"/>
      <c r="B283" s="224"/>
      <c r="C283" s="225"/>
      <c r="D283" s="226"/>
    </row>
    <row r="284" spans="1:4" ht="12.75">
      <c r="A284" s="224"/>
      <c r="B284" s="224"/>
      <c r="C284" s="225"/>
      <c r="D284" s="226"/>
    </row>
    <row r="285" spans="1:4" ht="12.75">
      <c r="A285" s="224"/>
      <c r="B285" s="224"/>
      <c r="C285" s="225"/>
      <c r="D285" s="226"/>
    </row>
    <row r="286" spans="1:4" ht="12.75">
      <c r="A286" s="224"/>
      <c r="B286" s="224"/>
      <c r="C286" s="225"/>
      <c r="D286" s="226"/>
    </row>
    <row r="287" spans="1:4" ht="12.75">
      <c r="A287" s="224"/>
      <c r="B287" s="224"/>
      <c r="C287" s="225"/>
      <c r="D287" s="226"/>
    </row>
    <row r="288" spans="1:4" ht="12.75">
      <c r="A288" s="224"/>
      <c r="B288" s="224"/>
      <c r="C288" s="225"/>
      <c r="D288" s="226"/>
    </row>
    <row r="289" spans="1:4" ht="12.75">
      <c r="A289" s="224"/>
      <c r="B289" s="224"/>
      <c r="C289" s="225"/>
      <c r="D289" s="226"/>
    </row>
    <row r="290" spans="1:4" ht="12.75">
      <c r="A290" s="224"/>
      <c r="B290" s="224"/>
      <c r="C290" s="225"/>
      <c r="D290" s="226"/>
    </row>
    <row r="291" spans="1:4" ht="12.75">
      <c r="A291" s="224"/>
      <c r="B291" s="224"/>
      <c r="C291" s="225"/>
      <c r="D291" s="226"/>
    </row>
    <row r="292" spans="1:4" ht="12.75">
      <c r="A292" s="224"/>
      <c r="B292" s="224"/>
      <c r="C292" s="225"/>
      <c r="D292" s="226"/>
    </row>
    <row r="293" spans="1:4" ht="12.75">
      <c r="A293" s="224"/>
      <c r="B293" s="224"/>
      <c r="C293" s="225"/>
      <c r="D293" s="226"/>
    </row>
    <row r="294" spans="1:4" ht="12.75">
      <c r="A294" s="224"/>
      <c r="B294" s="224"/>
      <c r="C294" s="225"/>
      <c r="D294" s="226"/>
    </row>
    <row r="295" spans="1:4" ht="12.75">
      <c r="A295" s="224"/>
      <c r="B295" s="224"/>
      <c r="C295" s="225"/>
      <c r="D295" s="226"/>
    </row>
    <row r="296" spans="1:4" ht="12.75">
      <c r="A296" s="224"/>
      <c r="B296" s="224"/>
      <c r="C296" s="225"/>
      <c r="D296" s="226"/>
    </row>
    <row r="297" spans="1:4" ht="12.75">
      <c r="A297" s="224"/>
      <c r="B297" s="224"/>
      <c r="C297" s="225"/>
      <c r="D297" s="226"/>
    </row>
    <row r="298" spans="1:4" ht="12.75">
      <c r="A298" s="224"/>
      <c r="B298" s="224"/>
      <c r="C298" s="225"/>
      <c r="D298" s="226"/>
    </row>
    <row r="299" spans="1:4" ht="12.75">
      <c r="A299" s="224"/>
      <c r="B299" s="224"/>
      <c r="C299" s="225"/>
      <c r="D299" s="226"/>
    </row>
    <row r="300" spans="1:4" ht="12.75">
      <c r="A300" s="224"/>
      <c r="B300" s="224"/>
      <c r="C300" s="225"/>
      <c r="D300" s="226"/>
    </row>
    <row r="301" spans="1:4" ht="12.75">
      <c r="A301" s="224"/>
      <c r="B301" s="224"/>
      <c r="C301" s="225"/>
      <c r="D301" s="226"/>
    </row>
    <row r="302" spans="1:4" ht="12.75">
      <c r="A302" s="224"/>
      <c r="B302" s="224"/>
      <c r="C302" s="225"/>
      <c r="D302" s="226"/>
    </row>
    <row r="303" spans="1:4" ht="12.75">
      <c r="A303" s="224"/>
      <c r="B303" s="224"/>
      <c r="C303" s="225"/>
      <c r="D303" s="226"/>
    </row>
    <row r="304" spans="1:4" ht="12.75">
      <c r="A304" s="224"/>
      <c r="B304" s="224"/>
      <c r="C304" s="225"/>
      <c r="D304" s="226"/>
    </row>
    <row r="305" spans="1:4" ht="12.75">
      <c r="A305" s="224"/>
      <c r="B305" s="224"/>
      <c r="C305" s="225"/>
      <c r="D305" s="226"/>
    </row>
    <row r="306" spans="1:4" ht="12.75">
      <c r="A306" s="224"/>
      <c r="B306" s="224"/>
      <c r="C306" s="225"/>
      <c r="D306" s="226"/>
    </row>
    <row r="307" spans="1:4" ht="12.75">
      <c r="A307" s="224"/>
      <c r="B307" s="224"/>
      <c r="C307" s="225"/>
      <c r="D307" s="226"/>
    </row>
    <row r="308" spans="1:4" ht="12.75">
      <c r="A308" s="224"/>
      <c r="B308" s="224"/>
      <c r="C308" s="225"/>
      <c r="D308" s="226"/>
    </row>
    <row r="309" spans="1:4" ht="12.75">
      <c r="A309" s="224"/>
      <c r="B309" s="224"/>
      <c r="C309" s="225"/>
      <c r="D309" s="226"/>
    </row>
    <row r="310" spans="1:4" ht="12.75">
      <c r="A310" s="224"/>
      <c r="B310" s="224"/>
      <c r="C310" s="225"/>
      <c r="D310" s="226"/>
    </row>
    <row r="311" spans="1:4" ht="12.75">
      <c r="A311" s="224"/>
      <c r="B311" s="224"/>
      <c r="C311" s="225"/>
      <c r="D311" s="226"/>
    </row>
    <row r="312" spans="1:4" ht="12.75">
      <c r="A312" s="224"/>
      <c r="B312" s="224"/>
      <c r="C312" s="225"/>
      <c r="D312" s="226"/>
    </row>
    <row r="313" spans="1:4" ht="12.75">
      <c r="A313" s="224"/>
      <c r="B313" s="224"/>
      <c r="C313" s="225"/>
      <c r="D313" s="226"/>
    </row>
    <row r="314" spans="1:4" ht="12.75">
      <c r="A314" s="224"/>
      <c r="B314" s="224"/>
      <c r="C314" s="225"/>
      <c r="D314" s="226"/>
    </row>
    <row r="315" spans="1:4" ht="12.75">
      <c r="A315" s="224"/>
      <c r="B315" s="224"/>
      <c r="C315" s="225"/>
      <c r="D315" s="226"/>
    </row>
    <row r="316" spans="1:4" ht="12.75">
      <c r="A316" s="224"/>
      <c r="B316" s="224"/>
      <c r="C316" s="225"/>
      <c r="D316" s="226"/>
    </row>
    <row r="317" spans="1:4" ht="12.75">
      <c r="A317" s="224"/>
      <c r="B317" s="224"/>
      <c r="C317" s="225"/>
      <c r="D317" s="226"/>
    </row>
    <row r="318" spans="1:4" ht="12.75">
      <c r="A318" s="224"/>
      <c r="B318" s="224"/>
      <c r="C318" s="225"/>
      <c r="D318" s="226"/>
    </row>
    <row r="319" spans="1:4" ht="12.75">
      <c r="A319" s="224"/>
      <c r="B319" s="224"/>
      <c r="C319" s="225"/>
      <c r="D319" s="226"/>
    </row>
    <row r="320" spans="1:4" ht="12.75">
      <c r="A320" s="224"/>
      <c r="B320" s="224"/>
      <c r="C320" s="225"/>
      <c r="D320" s="226"/>
    </row>
    <row r="321" spans="1:4" ht="12.75">
      <c r="A321" s="224"/>
      <c r="B321" s="224"/>
      <c r="C321" s="225"/>
      <c r="D321" s="226"/>
    </row>
    <row r="322" spans="1:4" ht="12.75">
      <c r="A322" s="224"/>
      <c r="B322" s="224"/>
      <c r="C322" s="225"/>
      <c r="D322" s="226"/>
    </row>
    <row r="323" spans="1:4" ht="12.75">
      <c r="A323" s="224"/>
      <c r="B323" s="224"/>
      <c r="C323" s="225"/>
      <c r="D323" s="226"/>
    </row>
    <row r="324" spans="1:4" ht="12.75">
      <c r="A324" s="224"/>
      <c r="B324" s="224"/>
      <c r="C324" s="225"/>
      <c r="D324" s="226"/>
    </row>
    <row r="325" spans="1:4" ht="12.75">
      <c r="A325" s="224"/>
      <c r="B325" s="224"/>
      <c r="C325" s="225"/>
      <c r="D325" s="226"/>
    </row>
    <row r="326" spans="1:4" ht="12.75">
      <c r="A326" s="224"/>
      <c r="B326" s="224"/>
      <c r="C326" s="225"/>
      <c r="D326" s="226"/>
    </row>
    <row r="327" spans="1:4" ht="12.75">
      <c r="A327" s="224"/>
      <c r="B327" s="224"/>
      <c r="C327" s="225"/>
      <c r="D327" s="226"/>
    </row>
    <row r="328" spans="1:4" ht="12.75">
      <c r="A328" s="224"/>
      <c r="B328" s="224"/>
      <c r="C328" s="225"/>
      <c r="D328" s="226"/>
    </row>
    <row r="329" spans="1:4" ht="12.75">
      <c r="A329" s="224"/>
      <c r="B329" s="224"/>
      <c r="C329" s="225"/>
      <c r="D329" s="226"/>
    </row>
    <row r="330" spans="1:4" ht="12.75">
      <c r="A330" s="224"/>
      <c r="B330" s="224"/>
      <c r="C330" s="225"/>
      <c r="D330" s="226"/>
    </row>
    <row r="331" spans="1:4" ht="12.75">
      <c r="A331" s="224"/>
      <c r="B331" s="224"/>
      <c r="C331" s="225"/>
      <c r="D331" s="226"/>
    </row>
    <row r="332" spans="1:4" ht="12.75">
      <c r="A332" s="224"/>
      <c r="B332" s="224"/>
      <c r="C332" s="225"/>
      <c r="D332" s="226"/>
    </row>
    <row r="333" spans="1:4" ht="12.75">
      <c r="A333" s="224"/>
      <c r="B333" s="224"/>
      <c r="C333" s="225"/>
      <c r="D333" s="226"/>
    </row>
    <row r="334" spans="1:4" ht="12.75">
      <c r="A334" s="224"/>
      <c r="B334" s="224"/>
      <c r="C334" s="225"/>
      <c r="D334" s="226"/>
    </row>
    <row r="335" spans="1:4" ht="12.75">
      <c r="A335" s="224"/>
      <c r="B335" s="224"/>
      <c r="C335" s="225"/>
      <c r="D335" s="226"/>
    </row>
    <row r="336" spans="1:4" ht="12.75">
      <c r="A336" s="224"/>
      <c r="B336" s="224"/>
      <c r="C336" s="225"/>
      <c r="D336" s="226"/>
    </row>
    <row r="337" spans="1:4" ht="12.75">
      <c r="A337" s="224"/>
      <c r="B337" s="224"/>
      <c r="C337" s="225"/>
      <c r="D337" s="226"/>
    </row>
    <row r="338" spans="1:4" ht="12.75">
      <c r="A338" s="224"/>
      <c r="B338" s="224"/>
      <c r="C338" s="225"/>
      <c r="D338" s="226"/>
    </row>
    <row r="339" spans="1:4" ht="12.75">
      <c r="A339" s="224"/>
      <c r="B339" s="224"/>
      <c r="C339" s="225"/>
      <c r="D339" s="226"/>
    </row>
    <row r="340" spans="1:4" ht="12.75">
      <c r="A340" s="224"/>
      <c r="B340" s="224"/>
      <c r="C340" s="225"/>
      <c r="D340" s="226"/>
    </row>
    <row r="341" spans="1:4" ht="12.75">
      <c r="A341" s="224"/>
      <c r="B341" s="224"/>
      <c r="C341" s="225"/>
      <c r="D341" s="226"/>
    </row>
    <row r="342" spans="1:4" ht="12.75">
      <c r="A342" s="224"/>
      <c r="B342" s="224"/>
      <c r="C342" s="225"/>
      <c r="D342" s="226"/>
    </row>
    <row r="343" spans="1:4" ht="12.75">
      <c r="A343" s="224"/>
      <c r="B343" s="224"/>
      <c r="C343" s="225"/>
      <c r="D343" s="226"/>
    </row>
    <row r="344" spans="1:4" ht="12.75">
      <c r="A344" s="224"/>
      <c r="B344" s="224"/>
      <c r="C344" s="225"/>
      <c r="D344" s="226"/>
    </row>
    <row r="345" spans="1:4" ht="12.75">
      <c r="A345" s="224"/>
      <c r="B345" s="224"/>
      <c r="C345" s="225"/>
      <c r="D345" s="226"/>
    </row>
    <row r="346" spans="1:4" ht="12.75">
      <c r="A346" s="224"/>
      <c r="B346" s="224"/>
      <c r="C346" s="225"/>
      <c r="D346" s="226"/>
    </row>
    <row r="347" spans="1:4" ht="12.75">
      <c r="A347" s="224"/>
      <c r="B347" s="224"/>
      <c r="C347" s="225"/>
      <c r="D347" s="226"/>
    </row>
    <row r="348" spans="1:4" ht="12.75">
      <c r="A348" s="224"/>
      <c r="B348" s="224"/>
      <c r="C348" s="225"/>
      <c r="D348" s="226"/>
    </row>
    <row r="349" spans="1:4" ht="12.75">
      <c r="A349" s="224"/>
      <c r="B349" s="224"/>
      <c r="C349" s="225"/>
      <c r="D349" s="226"/>
    </row>
    <row r="350" spans="1:4" ht="12.75">
      <c r="A350" s="224"/>
      <c r="B350" s="224"/>
      <c r="C350" s="225"/>
      <c r="D350" s="226"/>
    </row>
    <row r="351" spans="1:4" ht="12.75">
      <c r="A351" s="224"/>
      <c r="B351" s="224"/>
      <c r="C351" s="225"/>
      <c r="D351" s="226"/>
    </row>
    <row r="352" spans="1:4" ht="12.75">
      <c r="A352" s="224"/>
      <c r="B352" s="224"/>
      <c r="C352" s="225"/>
      <c r="D352" s="226"/>
    </row>
    <row r="353" spans="1:4" ht="12.75">
      <c r="A353" s="224"/>
      <c r="B353" s="224"/>
      <c r="C353" s="225"/>
      <c r="D353" s="226"/>
    </row>
    <row r="354" spans="1:4" ht="12.75">
      <c r="A354" s="224"/>
      <c r="B354" s="224"/>
      <c r="C354" s="225"/>
      <c r="D354" s="226"/>
    </row>
    <row r="355" spans="1:4" ht="12.75">
      <c r="A355" s="224"/>
      <c r="B355" s="224"/>
      <c r="C355" s="225"/>
      <c r="D355" s="226"/>
    </row>
    <row r="356" spans="1:4" ht="12.75">
      <c r="A356" s="224"/>
      <c r="B356" s="224"/>
      <c r="C356" s="225"/>
      <c r="D356" s="226"/>
    </row>
    <row r="357" spans="1:4" ht="12.75">
      <c r="A357" s="224"/>
      <c r="B357" s="224"/>
      <c r="C357" s="225"/>
      <c r="D357" s="226"/>
    </row>
    <row r="358" spans="1:4" ht="12.75">
      <c r="A358" s="224"/>
      <c r="B358" s="224"/>
      <c r="C358" s="225"/>
      <c r="D358" s="226"/>
    </row>
    <row r="359" spans="1:4" ht="12.75">
      <c r="A359" s="224"/>
      <c r="B359" s="224"/>
      <c r="C359" s="225"/>
      <c r="D359" s="226"/>
    </row>
    <row r="360" spans="1:4" ht="12.75">
      <c r="A360" s="224"/>
      <c r="B360" s="224"/>
      <c r="C360" s="225"/>
      <c r="D360" s="226"/>
    </row>
    <row r="361" spans="1:4" ht="12.75">
      <c r="A361" s="224"/>
      <c r="B361" s="224"/>
      <c r="C361" s="225"/>
      <c r="D361" s="226"/>
    </row>
    <row r="362" spans="1:4" ht="12.75">
      <c r="A362" s="224"/>
      <c r="B362" s="224"/>
      <c r="C362" s="225"/>
      <c r="D362" s="226"/>
    </row>
    <row r="363" spans="1:4" ht="12.75">
      <c r="A363" s="224"/>
      <c r="B363" s="224"/>
      <c r="C363" s="225"/>
      <c r="D363" s="226"/>
    </row>
    <row r="364" spans="1:4" ht="12.75">
      <c r="A364" s="224"/>
      <c r="B364" s="224"/>
      <c r="C364" s="225"/>
      <c r="D364" s="226"/>
    </row>
    <row r="365" spans="1:4" ht="12.75">
      <c r="A365" s="224"/>
      <c r="B365" s="224"/>
      <c r="C365" s="225"/>
      <c r="D365" s="226"/>
    </row>
    <row r="366" spans="1:4" ht="12.75">
      <c r="A366" s="224"/>
      <c r="B366" s="224"/>
      <c r="C366" s="225"/>
      <c r="D366" s="226"/>
    </row>
    <row r="367" spans="1:4" ht="12.75">
      <c r="A367" s="224"/>
      <c r="B367" s="224"/>
      <c r="C367" s="225"/>
      <c r="D367" s="226"/>
    </row>
    <row r="368" spans="1:4" ht="12.75">
      <c r="A368" s="224"/>
      <c r="B368" s="224"/>
      <c r="C368" s="225"/>
      <c r="D368" s="226"/>
    </row>
    <row r="369" spans="1:4" ht="12.75">
      <c r="A369" s="224"/>
      <c r="B369" s="224"/>
      <c r="C369" s="225"/>
      <c r="D369" s="226"/>
    </row>
    <row r="370" spans="1:4" ht="12.75">
      <c r="A370" s="224"/>
      <c r="B370" s="224"/>
      <c r="C370" s="225"/>
      <c r="D370" s="226"/>
    </row>
    <row r="371" spans="1:4" ht="12.75">
      <c r="A371" s="224"/>
      <c r="B371" s="224"/>
      <c r="C371" s="225"/>
      <c r="D371" s="226"/>
    </row>
    <row r="372" spans="1:4" ht="12.75">
      <c r="A372" s="224"/>
      <c r="B372" s="224"/>
      <c r="C372" s="225"/>
      <c r="D372" s="226"/>
    </row>
    <row r="373" spans="1:4" ht="12.75">
      <c r="A373" s="224"/>
      <c r="B373" s="224"/>
      <c r="C373" s="225"/>
      <c r="D373" s="226"/>
    </row>
    <row r="374" spans="1:4" ht="12.75">
      <c r="A374" s="224"/>
      <c r="B374" s="224"/>
      <c r="C374" s="225"/>
      <c r="D374" s="226"/>
    </row>
    <row r="375" spans="1:4" ht="12.75">
      <c r="A375" s="224"/>
      <c r="B375" s="224"/>
      <c r="C375" s="225"/>
      <c r="D375" s="226"/>
    </row>
    <row r="376" spans="1:4" ht="12.75">
      <c r="A376" s="224"/>
      <c r="B376" s="224"/>
      <c r="C376" s="225"/>
      <c r="D376" s="226"/>
    </row>
    <row r="377" spans="1:4" ht="12.75">
      <c r="A377" s="224"/>
      <c r="B377" s="224"/>
      <c r="C377" s="225"/>
      <c r="D377" s="226"/>
    </row>
    <row r="378" spans="1:4" ht="12.75">
      <c r="A378" s="224"/>
      <c r="B378" s="224"/>
      <c r="C378" s="225"/>
      <c r="D378" s="226"/>
    </row>
    <row r="379" spans="1:4" ht="12.75">
      <c r="A379" s="224"/>
      <c r="B379" s="224"/>
      <c r="C379" s="225"/>
      <c r="D379" s="226"/>
    </row>
    <row r="380" spans="1:4" ht="12.75">
      <c r="A380" s="224"/>
      <c r="B380" s="224"/>
      <c r="C380" s="225"/>
      <c r="D380" s="226"/>
    </row>
    <row r="381" spans="1:4" ht="12.75">
      <c r="A381" s="224"/>
      <c r="B381" s="224"/>
      <c r="C381" s="225"/>
      <c r="D381" s="226"/>
    </row>
    <row r="382" spans="1:4" ht="12.75">
      <c r="A382" s="224"/>
      <c r="B382" s="224"/>
      <c r="C382" s="225"/>
      <c r="D382" s="226"/>
    </row>
    <row r="383" spans="1:4" ht="12.75">
      <c r="A383" s="224"/>
      <c r="B383" s="224"/>
      <c r="C383" s="225"/>
      <c r="D383" s="226"/>
    </row>
    <row r="384" spans="1:4" ht="12.75">
      <c r="A384" s="224"/>
      <c r="B384" s="224"/>
      <c r="C384" s="225"/>
      <c r="D384" s="226"/>
    </row>
    <row r="385" spans="1:4" ht="12.75">
      <c r="A385" s="224"/>
      <c r="B385" s="224"/>
      <c r="C385" s="225"/>
      <c r="D385" s="226"/>
    </row>
    <row r="386" spans="1:4" ht="12.75">
      <c r="A386" s="224"/>
      <c r="B386" s="224"/>
      <c r="C386" s="225"/>
      <c r="D386" s="226"/>
    </row>
    <row r="387" spans="1:4" ht="12.75">
      <c r="A387" s="224"/>
      <c r="B387" s="224"/>
      <c r="C387" s="225"/>
      <c r="D387" s="226"/>
    </row>
    <row r="388" spans="1:4" ht="12.75">
      <c r="A388" s="224"/>
      <c r="B388" s="224"/>
      <c r="C388" s="225"/>
      <c r="D388" s="226"/>
    </row>
    <row r="389" spans="1:4" ht="12.75">
      <c r="A389" s="224"/>
      <c r="B389" s="224"/>
      <c r="C389" s="225"/>
      <c r="D389" s="226"/>
    </row>
    <row r="390" spans="1:4" ht="12.75">
      <c r="A390" s="224"/>
      <c r="B390" s="224"/>
      <c r="C390" s="225"/>
      <c r="D390" s="226"/>
    </row>
    <row r="391" spans="1:4" ht="12.75">
      <c r="A391" s="224"/>
      <c r="B391" s="224"/>
      <c r="C391" s="225"/>
      <c r="D391" s="226"/>
    </row>
    <row r="392" spans="1:4" ht="12.75">
      <c r="A392" s="224"/>
      <c r="B392" s="224"/>
      <c r="C392" s="225"/>
      <c r="D392" s="226"/>
    </row>
    <row r="393" spans="1:4" ht="12.75">
      <c r="A393" s="224"/>
      <c r="B393" s="224"/>
      <c r="C393" s="225"/>
      <c r="D393" s="226"/>
    </row>
    <row r="394" spans="1:4" ht="12.75">
      <c r="A394" s="224"/>
      <c r="B394" s="224"/>
      <c r="C394" s="225"/>
      <c r="D394" s="226"/>
    </row>
    <row r="395" spans="1:4" ht="12.75">
      <c r="A395" s="224"/>
      <c r="B395" s="224"/>
      <c r="C395" s="225"/>
      <c r="D395" s="226"/>
    </row>
    <row r="396" spans="1:4" ht="12.75">
      <c r="A396" s="224"/>
      <c r="B396" s="224"/>
      <c r="C396" s="225"/>
      <c r="D396" s="226"/>
    </row>
    <row r="397" spans="1:4" ht="12.75">
      <c r="A397" s="224"/>
      <c r="B397" s="224"/>
      <c r="C397" s="225"/>
      <c r="D397" s="226"/>
    </row>
    <row r="398" spans="1:4" ht="12.75">
      <c r="A398" s="224"/>
      <c r="B398" s="224"/>
      <c r="C398" s="225"/>
      <c r="D398" s="226"/>
    </row>
    <row r="399" spans="1:4" ht="12.75">
      <c r="A399" s="224"/>
      <c r="B399" s="224"/>
      <c r="C399" s="225"/>
      <c r="D399" s="226"/>
    </row>
    <row r="400" spans="1:4" ht="12.75">
      <c r="A400" s="224"/>
      <c r="B400" s="224"/>
      <c r="C400" s="225"/>
      <c r="D400" s="226"/>
    </row>
    <row r="401" spans="1:4" ht="12.75">
      <c r="A401" s="224"/>
      <c r="B401" s="224"/>
      <c r="C401" s="225"/>
      <c r="D401" s="226"/>
    </row>
    <row r="402" spans="1:4" ht="12.75">
      <c r="A402" s="224"/>
      <c r="B402" s="224"/>
      <c r="C402" s="225"/>
      <c r="D402" s="226"/>
    </row>
    <row r="403" spans="1:4" ht="12.75">
      <c r="A403" s="224"/>
      <c r="B403" s="224"/>
      <c r="C403" s="225"/>
      <c r="D403" s="226"/>
    </row>
    <row r="404" spans="1:4" ht="12.75">
      <c r="A404" s="224"/>
      <c r="B404" s="224"/>
      <c r="C404" s="225"/>
      <c r="D404" s="226"/>
    </row>
    <row r="405" spans="1:4" ht="12.75">
      <c r="A405" s="224"/>
      <c r="B405" s="224"/>
      <c r="C405" s="225"/>
      <c r="D405" s="226"/>
    </row>
    <row r="406" spans="1:4" ht="12.75">
      <c r="A406" s="224"/>
      <c r="B406" s="224"/>
      <c r="C406" s="225"/>
      <c r="D406" s="226"/>
    </row>
    <row r="407" spans="1:4" ht="12.75">
      <c r="A407" s="224"/>
      <c r="B407" s="224"/>
      <c r="C407" s="225"/>
      <c r="D407" s="226"/>
    </row>
    <row r="408" spans="1:4" ht="12.75">
      <c r="A408" s="224"/>
      <c r="B408" s="224"/>
      <c r="C408" s="225"/>
      <c r="D408" s="226"/>
    </row>
    <row r="409" spans="1:4" ht="12.75">
      <c r="A409" s="224"/>
      <c r="B409" s="224"/>
      <c r="C409" s="225"/>
      <c r="D409" s="226"/>
    </row>
    <row r="410" spans="1:4" ht="12.75">
      <c r="A410" s="224"/>
      <c r="B410" s="224"/>
      <c r="C410" s="225"/>
      <c r="D410" s="226"/>
    </row>
    <row r="411" spans="1:4" ht="12.75">
      <c r="A411" s="224"/>
      <c r="B411" s="224"/>
      <c r="C411" s="225"/>
      <c r="D411" s="226"/>
    </row>
    <row r="412" spans="1:4" ht="12.75">
      <c r="A412" s="224"/>
      <c r="B412" s="224"/>
      <c r="C412" s="225"/>
      <c r="D412" s="226"/>
    </row>
    <row r="413" spans="1:4" ht="12.75">
      <c r="A413" s="224"/>
      <c r="B413" s="224"/>
      <c r="C413" s="225"/>
      <c r="D413" s="226"/>
    </row>
    <row r="414" spans="1:4" ht="12.75">
      <c r="A414" s="224"/>
      <c r="B414" s="224"/>
      <c r="C414" s="225"/>
      <c r="D414" s="226"/>
    </row>
    <row r="415" spans="1:4" ht="12.75">
      <c r="A415" s="224"/>
      <c r="B415" s="224"/>
      <c r="C415" s="225"/>
      <c r="D415" s="226"/>
    </row>
    <row r="416" spans="1:4" ht="12.75">
      <c r="A416" s="224"/>
      <c r="B416" s="224"/>
      <c r="C416" s="225"/>
      <c r="D416" s="226"/>
    </row>
    <row r="417" spans="1:4" ht="12.75">
      <c r="A417" s="224"/>
      <c r="B417" s="224"/>
      <c r="C417" s="225"/>
      <c r="D417" s="226"/>
    </row>
    <row r="418" spans="1:4" ht="12.75">
      <c r="A418" s="224"/>
      <c r="B418" s="224"/>
      <c r="C418" s="225"/>
      <c r="D418" s="226"/>
    </row>
    <row r="419" spans="1:4" ht="12.75">
      <c r="A419" s="224"/>
      <c r="B419" s="224"/>
      <c r="C419" s="225"/>
      <c r="D419" s="226"/>
    </row>
    <row r="420" spans="1:4" ht="12.75">
      <c r="A420" s="224"/>
      <c r="B420" s="224"/>
      <c r="C420" s="225"/>
      <c r="D420" s="226"/>
    </row>
    <row r="421" spans="1:4" ht="12.75">
      <c r="A421" s="224"/>
      <c r="B421" s="224"/>
      <c r="C421" s="225"/>
      <c r="D421" s="226"/>
    </row>
    <row r="422" spans="1:4" ht="12.75">
      <c r="A422" s="224"/>
      <c r="B422" s="224"/>
      <c r="C422" s="225"/>
      <c r="D422" s="226"/>
    </row>
    <row r="423" spans="1:4" ht="12.75">
      <c r="A423" s="224"/>
      <c r="B423" s="224"/>
      <c r="C423" s="225"/>
      <c r="D423" s="226"/>
    </row>
    <row r="424" spans="1:4" ht="12.75">
      <c r="A424" s="224"/>
      <c r="B424" s="224"/>
      <c r="C424" s="225"/>
      <c r="D424" s="226"/>
    </row>
    <row r="425" spans="1:4" ht="12.75">
      <c r="A425" s="224"/>
      <c r="B425" s="224"/>
      <c r="C425" s="225"/>
      <c r="D425" s="226"/>
    </row>
    <row r="426" spans="1:4" ht="12.75">
      <c r="A426" s="224"/>
      <c r="B426" s="224"/>
      <c r="C426" s="225"/>
      <c r="D426" s="226"/>
    </row>
    <row r="427" spans="1:4" ht="12.75">
      <c r="A427" s="224"/>
      <c r="B427" s="224"/>
      <c r="C427" s="225"/>
      <c r="D427" s="226"/>
    </row>
    <row r="428" spans="1:4" ht="12.75">
      <c r="A428" s="224"/>
      <c r="B428" s="224"/>
      <c r="C428" s="225"/>
      <c r="D428" s="226"/>
    </row>
    <row r="429" spans="1:4" ht="12.75">
      <c r="A429" s="224"/>
      <c r="B429" s="224"/>
      <c r="C429" s="225"/>
      <c r="D429" s="226"/>
    </row>
    <row r="430" spans="1:4" ht="12.75">
      <c r="A430" s="224"/>
      <c r="B430" s="224"/>
      <c r="C430" s="225"/>
      <c r="D430" s="226"/>
    </row>
    <row r="431" spans="1:4" ht="12.75">
      <c r="A431" s="224"/>
      <c r="B431" s="224"/>
      <c r="C431" s="225"/>
      <c r="D431" s="226"/>
    </row>
    <row r="432" spans="1:4" ht="12.75">
      <c r="A432" s="224"/>
      <c r="B432" s="224"/>
      <c r="C432" s="225"/>
      <c r="D432" s="226"/>
    </row>
    <row r="433" spans="1:4" ht="12.75">
      <c r="A433" s="224"/>
      <c r="B433" s="224"/>
      <c r="C433" s="225"/>
      <c r="D433" s="226"/>
    </row>
    <row r="434" spans="1:4" ht="12.75">
      <c r="A434" s="224"/>
      <c r="B434" s="224"/>
      <c r="C434" s="225"/>
      <c r="D434" s="226"/>
    </row>
    <row r="435" spans="1:4" ht="12.75">
      <c r="A435" s="224"/>
      <c r="B435" s="224"/>
      <c r="C435" s="225"/>
      <c r="D435" s="226"/>
    </row>
    <row r="436" spans="1:4" ht="12.75">
      <c r="A436" s="224"/>
      <c r="B436" s="224"/>
      <c r="C436" s="225"/>
      <c r="D436" s="226"/>
    </row>
    <row r="437" spans="1:4" ht="12.75">
      <c r="A437" s="224"/>
      <c r="B437" s="224"/>
      <c r="C437" s="225"/>
      <c r="D437" s="226"/>
    </row>
    <row r="438" spans="1:4" ht="12.75">
      <c r="A438" s="224"/>
      <c r="B438" s="224"/>
      <c r="C438" s="225"/>
      <c r="D438" s="226"/>
    </row>
    <row r="439" spans="1:4" ht="12.75">
      <c r="A439" s="224"/>
      <c r="B439" s="224"/>
      <c r="C439" s="225"/>
      <c r="D439" s="226"/>
    </row>
    <row r="440" spans="1:4" ht="12.75">
      <c r="A440" s="224"/>
      <c r="B440" s="224"/>
      <c r="C440" s="225"/>
      <c r="D440" s="226"/>
    </row>
    <row r="441" spans="1:4" ht="12.75">
      <c r="A441" s="224"/>
      <c r="B441" s="224"/>
      <c r="C441" s="225"/>
      <c r="D441" s="226"/>
    </row>
    <row r="442" spans="1:4" ht="12.75">
      <c r="A442" s="224"/>
      <c r="B442" s="224"/>
      <c r="C442" s="225"/>
      <c r="D442" s="226"/>
    </row>
    <row r="443" spans="1:4" ht="12.75">
      <c r="A443" s="224"/>
      <c r="B443" s="224"/>
      <c r="C443" s="225"/>
      <c r="D443" s="226"/>
    </row>
    <row r="444" spans="1:4" ht="12.75">
      <c r="A444" s="224"/>
      <c r="B444" s="224"/>
      <c r="C444" s="225"/>
      <c r="D444" s="226"/>
    </row>
    <row r="445" spans="1:4" ht="12.75">
      <c r="A445" s="224"/>
      <c r="B445" s="224"/>
      <c r="C445" s="225"/>
      <c r="D445" s="226"/>
    </row>
    <row r="446" spans="1:4" ht="12.75">
      <c r="A446" s="224"/>
      <c r="B446" s="224"/>
      <c r="C446" s="225"/>
      <c r="D446" s="226"/>
    </row>
    <row r="447" spans="1:4" ht="12.75">
      <c r="A447" s="224"/>
      <c r="B447" s="224"/>
      <c r="C447" s="225"/>
      <c r="D447" s="226"/>
    </row>
    <row r="448" spans="1:4" ht="12.75">
      <c r="A448" s="224"/>
      <c r="B448" s="224"/>
      <c r="C448" s="225"/>
      <c r="D448" s="226"/>
    </row>
    <row r="449" spans="1:4" ht="12.75">
      <c r="A449" s="224"/>
      <c r="B449" s="224"/>
      <c r="C449" s="225"/>
      <c r="D449" s="226"/>
    </row>
    <row r="450" spans="1:4" ht="12.75">
      <c r="A450" s="224"/>
      <c r="B450" s="224"/>
      <c r="C450" s="225"/>
      <c r="D450" s="226"/>
    </row>
    <row r="451" spans="1:4" ht="12.75">
      <c r="A451" s="224"/>
      <c r="B451" s="224"/>
      <c r="C451" s="225"/>
      <c r="D451" s="226"/>
    </row>
    <row r="452" spans="1:4" ht="12.75">
      <c r="A452" s="224"/>
      <c r="B452" s="224"/>
      <c r="C452" s="225"/>
      <c r="D452" s="226"/>
    </row>
    <row r="453" spans="1:4" ht="12.75">
      <c r="A453" s="224"/>
      <c r="B453" s="224"/>
      <c r="C453" s="225"/>
      <c r="D453" s="226"/>
    </row>
    <row r="454" spans="1:4" ht="12.75">
      <c r="A454" s="224"/>
      <c r="B454" s="224"/>
      <c r="C454" s="225"/>
      <c r="D454" s="226"/>
    </row>
    <row r="455" spans="1:4" ht="12.75">
      <c r="A455" s="224"/>
      <c r="B455" s="224"/>
      <c r="C455" s="225"/>
      <c r="D455" s="226"/>
    </row>
    <row r="456" spans="1:4" ht="12.75">
      <c r="A456" s="224"/>
      <c r="B456" s="224"/>
      <c r="C456" s="225"/>
      <c r="D456" s="226"/>
    </row>
    <row r="457" spans="1:4" ht="12.75">
      <c r="A457" s="224"/>
      <c r="B457" s="224"/>
      <c r="C457" s="225"/>
      <c r="D457" s="226"/>
    </row>
    <row r="458" spans="1:4" ht="12.75">
      <c r="A458" s="224"/>
      <c r="B458" s="224"/>
      <c r="C458" s="225"/>
      <c r="D458" s="226"/>
    </row>
    <row r="459" spans="1:4" ht="12.75">
      <c r="A459" s="224"/>
      <c r="B459" s="224"/>
      <c r="C459" s="225"/>
      <c r="D459" s="226"/>
    </row>
    <row r="460" spans="1:4" ht="12.75">
      <c r="A460" s="224"/>
      <c r="B460" s="224"/>
      <c r="C460" s="225"/>
      <c r="D460" s="226"/>
    </row>
    <row r="461" spans="1:4" ht="12.75">
      <c r="A461" s="224"/>
      <c r="B461" s="224"/>
      <c r="C461" s="225"/>
      <c r="D461" s="226"/>
    </row>
    <row r="462" spans="1:4" ht="12.75">
      <c r="A462" s="224"/>
      <c r="B462" s="224"/>
      <c r="C462" s="225"/>
      <c r="D462" s="226"/>
    </row>
    <row r="463" spans="1:4" ht="12.75">
      <c r="A463" s="224"/>
      <c r="B463" s="224"/>
      <c r="C463" s="225"/>
      <c r="D463" s="226"/>
    </row>
    <row r="464" spans="1:4" ht="12.75">
      <c r="A464" s="224"/>
      <c r="B464" s="224"/>
      <c r="C464" s="225"/>
      <c r="D464" s="226"/>
    </row>
    <row r="465" spans="1:4" ht="12.75">
      <c r="A465" s="224"/>
      <c r="B465" s="224"/>
      <c r="C465" s="225"/>
      <c r="D465" s="226"/>
    </row>
    <row r="466" spans="1:4" ht="12.75">
      <c r="A466" s="224"/>
      <c r="B466" s="224"/>
      <c r="C466" s="225"/>
      <c r="D466" s="226"/>
    </row>
    <row r="467" spans="1:4" ht="12.75">
      <c r="A467" s="224"/>
      <c r="B467" s="224"/>
      <c r="C467" s="225"/>
      <c r="D467" s="226"/>
    </row>
    <row r="468" spans="1:4" ht="12.75">
      <c r="A468" s="224"/>
      <c r="B468" s="224"/>
      <c r="C468" s="225"/>
      <c r="D468" s="226"/>
    </row>
    <row r="469" spans="1:4" ht="12.75">
      <c r="A469" s="224"/>
      <c r="B469" s="224"/>
      <c r="C469" s="225"/>
      <c r="D469" s="226"/>
    </row>
    <row r="470" spans="1:4" ht="12.75">
      <c r="A470" s="224"/>
      <c r="B470" s="224"/>
      <c r="C470" s="225"/>
      <c r="D470" s="226"/>
    </row>
    <row r="471" spans="1:4" ht="12.75">
      <c r="A471" s="224"/>
      <c r="B471" s="224"/>
      <c r="C471" s="225"/>
      <c r="D471" s="226"/>
    </row>
    <row r="472" spans="1:4" ht="12.75">
      <c r="A472" s="224"/>
      <c r="B472" s="224"/>
      <c r="C472" s="225"/>
      <c r="D472" s="226"/>
    </row>
    <row r="473" spans="1:4" ht="12.75">
      <c r="A473" s="224"/>
      <c r="B473" s="224"/>
      <c r="C473" s="225"/>
      <c r="D473" s="226"/>
    </row>
    <row r="474" spans="1:4" ht="12.75">
      <c r="A474" s="224"/>
      <c r="B474" s="224"/>
      <c r="C474" s="225"/>
      <c r="D474" s="226"/>
    </row>
    <row r="475" spans="1:4" ht="12.75">
      <c r="A475" s="224"/>
      <c r="B475" s="224"/>
      <c r="C475" s="225"/>
      <c r="D475" s="226"/>
    </row>
    <row r="476" spans="1:4" ht="12.75">
      <c r="A476" s="224"/>
      <c r="B476" s="224"/>
      <c r="C476" s="225"/>
      <c r="D476" s="226"/>
    </row>
    <row r="477" spans="1:4" ht="12.75">
      <c r="A477" s="224"/>
      <c r="B477" s="224"/>
      <c r="C477" s="225"/>
      <c r="D477" s="226"/>
    </row>
    <row r="478" spans="1:4" ht="12.75">
      <c r="A478" s="224"/>
      <c r="B478" s="224"/>
      <c r="C478" s="225"/>
      <c r="D478" s="226"/>
    </row>
    <row r="479" spans="1:4" ht="12.75">
      <c r="A479" s="224"/>
      <c r="B479" s="224"/>
      <c r="C479" s="225"/>
      <c r="D479" s="226"/>
    </row>
    <row r="480" spans="1:4" ht="12.75">
      <c r="A480" s="224"/>
      <c r="B480" s="224"/>
      <c r="C480" s="225"/>
      <c r="D480" s="226"/>
    </row>
    <row r="481" spans="1:4" ht="12.75">
      <c r="A481" s="224"/>
      <c r="B481" s="224"/>
      <c r="C481" s="225"/>
      <c r="D481" s="226"/>
    </row>
    <row r="482" spans="1:4" ht="12.75">
      <c r="A482" s="224"/>
      <c r="B482" s="224"/>
      <c r="C482" s="225"/>
      <c r="D482" s="226"/>
    </row>
    <row r="483" spans="1:4" ht="12.75">
      <c r="A483" s="224"/>
      <c r="B483" s="224"/>
      <c r="C483" s="225"/>
      <c r="D483" s="226"/>
    </row>
    <row r="484" spans="1:4" ht="12.75">
      <c r="A484" s="224"/>
      <c r="B484" s="224"/>
      <c r="C484" s="225"/>
      <c r="D484" s="226"/>
    </row>
    <row r="485" spans="1:4" ht="12.75">
      <c r="A485" s="224"/>
      <c r="B485" s="224"/>
      <c r="C485" s="225"/>
      <c r="D485" s="226"/>
    </row>
    <row r="486" spans="1:4" ht="12.75">
      <c r="A486" s="224"/>
      <c r="B486" s="224"/>
      <c r="C486" s="225"/>
      <c r="D486" s="226"/>
    </row>
    <row r="487" spans="1:4" ht="12.75">
      <c r="A487" s="224"/>
      <c r="B487" s="224"/>
      <c r="C487" s="225"/>
      <c r="D487" s="226"/>
    </row>
    <row r="488" spans="1:4" ht="12.75">
      <c r="A488" s="224"/>
      <c r="B488" s="224"/>
      <c r="C488" s="225"/>
      <c r="D488" s="226"/>
    </row>
    <row r="489" spans="1:4" ht="12.75">
      <c r="A489" s="224"/>
      <c r="B489" s="224"/>
      <c r="C489" s="225"/>
      <c r="D489" s="226"/>
    </row>
    <row r="490" spans="1:4" ht="12.75">
      <c r="A490" s="224"/>
      <c r="B490" s="224"/>
      <c r="C490" s="225"/>
      <c r="D490" s="226"/>
    </row>
    <row r="491" spans="1:4" ht="12.75">
      <c r="A491" s="224"/>
      <c r="B491" s="224"/>
      <c r="C491" s="225"/>
      <c r="D491" s="226"/>
    </row>
    <row r="492" spans="1:4" ht="12.75">
      <c r="A492" s="224"/>
      <c r="B492" s="224"/>
      <c r="C492" s="225"/>
      <c r="D492" s="226"/>
    </row>
    <row r="493" spans="1:4" ht="12.75">
      <c r="A493" s="224"/>
      <c r="B493" s="224"/>
      <c r="C493" s="225"/>
      <c r="D493" s="226"/>
    </row>
    <row r="494" spans="1:4" ht="12.75">
      <c r="A494" s="224"/>
      <c r="B494" s="224"/>
      <c r="C494" s="225"/>
      <c r="D494" s="226"/>
    </row>
    <row r="495" spans="1:4" ht="12.75">
      <c r="A495" s="224"/>
      <c r="B495" s="224"/>
      <c r="C495" s="225"/>
      <c r="D495" s="226"/>
    </row>
    <row r="496" spans="1:4" ht="12.75">
      <c r="A496" s="224"/>
      <c r="B496" s="224"/>
      <c r="C496" s="225"/>
      <c r="D496" s="226"/>
    </row>
    <row r="497" spans="1:4" ht="12.75">
      <c r="A497" s="224"/>
      <c r="B497" s="224"/>
      <c r="C497" s="225"/>
      <c r="D497" s="226"/>
    </row>
    <row r="498" spans="1:4" ht="12.75">
      <c r="A498" s="224"/>
      <c r="B498" s="224"/>
      <c r="C498" s="225"/>
      <c r="D498" s="226"/>
    </row>
    <row r="499" spans="1:4" ht="12.75">
      <c r="A499" s="224"/>
      <c r="B499" s="224"/>
      <c r="C499" s="225"/>
      <c r="D499" s="226"/>
    </row>
    <row r="500" spans="1:4" ht="12.75">
      <c r="A500" s="224"/>
      <c r="B500" s="224"/>
      <c r="C500" s="225"/>
      <c r="D500" s="226"/>
    </row>
    <row r="501" spans="1:4" ht="12.75">
      <c r="A501" s="224"/>
      <c r="B501" s="224"/>
      <c r="C501" s="225"/>
      <c r="D501" s="226"/>
    </row>
    <row r="502" spans="1:4" ht="12.75">
      <c r="A502" s="224"/>
      <c r="B502" s="224"/>
      <c r="C502" s="225"/>
      <c r="D502" s="226"/>
    </row>
    <row r="503" spans="1:4" ht="12.75">
      <c r="A503" s="224"/>
      <c r="B503" s="224"/>
      <c r="C503" s="225"/>
      <c r="D503" s="226"/>
    </row>
    <row r="504" spans="1:4" ht="12.75">
      <c r="A504" s="224"/>
      <c r="B504" s="224"/>
      <c r="C504" s="225"/>
      <c r="D504" s="226"/>
    </row>
    <row r="505" spans="1:4" ht="12.75">
      <c r="A505" s="224"/>
      <c r="B505" s="224"/>
      <c r="C505" s="225"/>
      <c r="D505" s="226"/>
    </row>
    <row r="506" spans="1:4" ht="12.75">
      <c r="A506" s="224"/>
      <c r="B506" s="224"/>
      <c r="C506" s="225"/>
      <c r="D506" s="226"/>
    </row>
    <row r="507" spans="1:4" ht="12.75">
      <c r="A507" s="224"/>
      <c r="B507" s="224"/>
      <c r="C507" s="225"/>
      <c r="D507" s="226"/>
    </row>
    <row r="508" spans="1:4" ht="12.75">
      <c r="A508" s="224"/>
      <c r="B508" s="224"/>
      <c r="C508" s="225"/>
      <c r="D508" s="226"/>
    </row>
    <row r="509" spans="1:4" ht="12.75">
      <c r="A509" s="224"/>
      <c r="B509" s="224"/>
      <c r="C509" s="225"/>
      <c r="D509" s="226"/>
    </row>
    <row r="510" spans="1:4" ht="12.75">
      <c r="A510" s="224"/>
      <c r="B510" s="224"/>
      <c r="C510" s="225"/>
      <c r="D510" s="226"/>
    </row>
    <row r="511" spans="1:4" ht="12.75">
      <c r="A511" s="224"/>
      <c r="B511" s="224"/>
      <c r="C511" s="225"/>
      <c r="D511" s="226"/>
    </row>
    <row r="512" spans="1:4" ht="12.75">
      <c r="A512" s="224"/>
      <c r="B512" s="224"/>
      <c r="C512" s="225"/>
      <c r="D512" s="226"/>
    </row>
    <row r="513" spans="1:4" ht="12.75">
      <c r="A513" s="224"/>
      <c r="B513" s="224"/>
      <c r="C513" s="225"/>
      <c r="D513" s="226"/>
    </row>
    <row r="514" spans="1:4" ht="12.75">
      <c r="A514" s="224"/>
      <c r="B514" s="224"/>
      <c r="C514" s="225"/>
      <c r="D514" s="226"/>
    </row>
    <row r="515" spans="1:4" ht="12.75">
      <c r="A515" s="224"/>
      <c r="B515" s="224"/>
      <c r="C515" s="225"/>
      <c r="D515" s="226"/>
    </row>
    <row r="516" spans="1:4" ht="12.75">
      <c r="A516" s="224"/>
      <c r="B516" s="224"/>
      <c r="C516" s="225"/>
      <c r="D516" s="226"/>
    </row>
    <row r="517" spans="1:4" ht="12.75">
      <c r="A517" s="224"/>
      <c r="B517" s="224"/>
      <c r="C517" s="225"/>
      <c r="D517" s="226"/>
    </row>
    <row r="518" spans="1:4" ht="12.75">
      <c r="A518" s="224"/>
      <c r="B518" s="224"/>
      <c r="C518" s="225"/>
      <c r="D518" s="226"/>
    </row>
    <row r="519" spans="1:4" ht="12.75">
      <c r="A519" s="224"/>
      <c r="B519" s="224"/>
      <c r="C519" s="225"/>
      <c r="D519" s="226"/>
    </row>
    <row r="520" spans="1:4" ht="12.75">
      <c r="A520" s="224"/>
      <c r="B520" s="224"/>
      <c r="C520" s="225"/>
      <c r="D520" s="226"/>
    </row>
    <row r="521" spans="1:4" ht="12.75">
      <c r="A521" s="224"/>
      <c r="B521" s="224"/>
      <c r="C521" s="225"/>
      <c r="D521" s="226"/>
    </row>
    <row r="522" spans="1:4" ht="12.75">
      <c r="A522" s="224"/>
      <c r="B522" s="224"/>
      <c r="C522" s="225"/>
      <c r="D522" s="226"/>
    </row>
    <row r="523" spans="1:4" ht="12.75">
      <c r="A523" s="224"/>
      <c r="B523" s="224"/>
      <c r="C523" s="225"/>
      <c r="D523" s="226"/>
    </row>
    <row r="524" spans="1:4" ht="12.75">
      <c r="A524" s="224"/>
      <c r="B524" s="224"/>
      <c r="C524" s="225"/>
      <c r="D524" s="226"/>
    </row>
    <row r="525" spans="1:4" ht="12.75">
      <c r="A525" s="224"/>
      <c r="B525" s="224"/>
      <c r="C525" s="225"/>
      <c r="D525" s="226"/>
    </row>
    <row r="526" spans="1:4" ht="12.75">
      <c r="A526" s="224"/>
      <c r="B526" s="224"/>
      <c r="C526" s="225"/>
      <c r="D526" s="226"/>
    </row>
    <row r="527" spans="1:4" ht="12.75">
      <c r="A527" s="224"/>
      <c r="B527" s="224"/>
      <c r="C527" s="225"/>
      <c r="D527" s="226"/>
    </row>
    <row r="528" spans="1:4" ht="12.75">
      <c r="A528" s="224"/>
      <c r="B528" s="224"/>
      <c r="C528" s="225"/>
      <c r="D528" s="226"/>
    </row>
    <row r="529" spans="1:4" ht="12.75">
      <c r="A529" s="224"/>
      <c r="B529" s="224"/>
      <c r="C529" s="225"/>
      <c r="D529" s="226"/>
    </row>
    <row r="530" spans="1:4" ht="12.75">
      <c r="A530" s="224"/>
      <c r="B530" s="224"/>
      <c r="C530" s="225"/>
      <c r="D530" s="226"/>
    </row>
    <row r="531" spans="1:4" ht="12.75">
      <c r="A531" s="224"/>
      <c r="B531" s="224"/>
      <c r="C531" s="225"/>
      <c r="D531" s="226"/>
    </row>
    <row r="532" spans="1:4" ht="12.75">
      <c r="A532" s="224"/>
      <c r="B532" s="224"/>
      <c r="C532" s="225"/>
      <c r="D532" s="226"/>
    </row>
    <row r="533" spans="1:4" ht="12.75">
      <c r="A533" s="224"/>
      <c r="B533" s="224"/>
      <c r="C533" s="225"/>
      <c r="D533" s="226"/>
    </row>
    <row r="534" spans="1:4" ht="12.75">
      <c r="A534" s="224"/>
      <c r="B534" s="224"/>
      <c r="C534" s="225"/>
      <c r="D534" s="226"/>
    </row>
    <row r="535" spans="1:4" ht="12.75">
      <c r="A535" s="224"/>
      <c r="B535" s="224"/>
      <c r="C535" s="225"/>
      <c r="D535" s="226"/>
    </row>
    <row r="536" spans="1:4" ht="12.75">
      <c r="A536" s="224"/>
      <c r="B536" s="224"/>
      <c r="C536" s="225"/>
      <c r="D536" s="226"/>
    </row>
    <row r="537" spans="1:4" ht="12.75">
      <c r="A537" s="224"/>
      <c r="B537" s="224"/>
      <c r="C537" s="225"/>
      <c r="D537" s="226"/>
    </row>
    <row r="538" spans="1:4" ht="12.75">
      <c r="A538" s="224"/>
      <c r="B538" s="224"/>
      <c r="C538" s="225"/>
      <c r="D538" s="226"/>
    </row>
    <row r="539" spans="1:4" ht="12.75">
      <c r="A539" s="224"/>
      <c r="B539" s="224"/>
      <c r="C539" s="225"/>
      <c r="D539" s="226"/>
    </row>
    <row r="540" spans="1:4" ht="12.75">
      <c r="A540" s="224"/>
      <c r="B540" s="224"/>
      <c r="C540" s="225"/>
      <c r="D540" s="226"/>
    </row>
    <row r="541" spans="1:4" ht="12.75">
      <c r="A541" s="224"/>
      <c r="B541" s="224"/>
      <c r="C541" s="225"/>
      <c r="D541" s="226"/>
    </row>
    <row r="542" spans="1:4" ht="12.75">
      <c r="A542" s="224"/>
      <c r="B542" s="224"/>
      <c r="C542" s="225"/>
      <c r="D542" s="226"/>
    </row>
    <row r="543" spans="1:4" ht="12.75">
      <c r="A543" s="224"/>
      <c r="B543" s="224"/>
      <c r="C543" s="225"/>
      <c r="D543" s="226"/>
    </row>
    <row r="544" spans="1:4" ht="12.75">
      <c r="A544" s="224"/>
      <c r="B544" s="224"/>
      <c r="C544" s="225"/>
      <c r="D544" s="226"/>
    </row>
    <row r="545" spans="1:4" ht="12.75">
      <c r="A545" s="224"/>
      <c r="B545" s="224"/>
      <c r="C545" s="225"/>
      <c r="D545" s="226"/>
    </row>
    <row r="546" spans="1:4" ht="12.75">
      <c r="A546" s="224"/>
      <c r="B546" s="224"/>
      <c r="C546" s="225"/>
      <c r="D546" s="226"/>
    </row>
    <row r="547" spans="1:4" ht="12.75">
      <c r="A547" s="224"/>
      <c r="B547" s="224"/>
      <c r="C547" s="225"/>
      <c r="D547" s="226"/>
    </row>
    <row r="548" spans="1:4" ht="12.75">
      <c r="A548" s="224"/>
      <c r="B548" s="224"/>
      <c r="C548" s="225"/>
      <c r="D548" s="226"/>
    </row>
    <row r="549" spans="1:4" ht="12.75">
      <c r="A549" s="224"/>
      <c r="B549" s="224"/>
      <c r="C549" s="225"/>
      <c r="D549" s="226"/>
    </row>
    <row r="550" spans="1:4" ht="12.75">
      <c r="A550" s="224"/>
      <c r="B550" s="224"/>
      <c r="C550" s="225"/>
      <c r="D550" s="226"/>
    </row>
    <row r="551" spans="1:4" ht="12.75">
      <c r="A551" s="224"/>
      <c r="B551" s="224"/>
      <c r="C551" s="225"/>
      <c r="D551" s="226"/>
    </row>
    <row r="552" spans="1:4" ht="12.75">
      <c r="A552" s="224"/>
      <c r="B552" s="224"/>
      <c r="C552" s="225"/>
      <c r="D552" s="226"/>
    </row>
    <row r="553" spans="1:4" ht="12.75">
      <c r="A553" s="224"/>
      <c r="B553" s="224"/>
      <c r="C553" s="225"/>
      <c r="D553" s="226"/>
    </row>
    <row r="554" spans="1:4" ht="12.75">
      <c r="A554" s="224"/>
      <c r="B554" s="224"/>
      <c r="C554" s="225"/>
      <c r="D554" s="226"/>
    </row>
    <row r="555" spans="1:4" ht="12.75">
      <c r="A555" s="224"/>
      <c r="B555" s="224"/>
      <c r="C555" s="225"/>
      <c r="D555" s="226"/>
    </row>
    <row r="556" spans="1:4" ht="12.75">
      <c r="A556" s="224"/>
      <c r="B556" s="224"/>
      <c r="C556" s="225"/>
      <c r="D556" s="226"/>
    </row>
    <row r="557" spans="1:4" ht="12.75">
      <c r="A557" s="224"/>
      <c r="B557" s="224"/>
      <c r="C557" s="225"/>
      <c r="D557" s="226"/>
    </row>
    <row r="558" spans="1:4" ht="12.75">
      <c r="A558" s="224"/>
      <c r="B558" s="224"/>
      <c r="C558" s="225"/>
      <c r="D558" s="226"/>
    </row>
    <row r="559" spans="1:4" ht="12.75">
      <c r="A559" s="224"/>
      <c r="B559" s="224"/>
      <c r="C559" s="225"/>
      <c r="D559" s="226"/>
    </row>
    <row r="560" spans="1:4" ht="12.75">
      <c r="A560" s="224"/>
      <c r="B560" s="224"/>
      <c r="C560" s="225"/>
      <c r="D560" s="226"/>
    </row>
    <row r="561" spans="1:4" ht="12.75">
      <c r="A561" s="224"/>
      <c r="B561" s="224"/>
      <c r="C561" s="225"/>
      <c r="D561" s="226"/>
    </row>
    <row r="562" spans="1:4" ht="12.75">
      <c r="A562" s="224"/>
      <c r="B562" s="224"/>
      <c r="C562" s="225"/>
      <c r="D562" s="226"/>
    </row>
    <row r="563" spans="1:4" ht="12.75">
      <c r="A563" s="224"/>
      <c r="B563" s="224"/>
      <c r="C563" s="225"/>
      <c r="D563" s="226"/>
    </row>
    <row r="564" spans="1:4" ht="12.75">
      <c r="A564" s="224"/>
      <c r="B564" s="224"/>
      <c r="C564" s="225"/>
      <c r="D564" s="226"/>
    </row>
    <row r="565" spans="1:4" ht="12.75">
      <c r="A565" s="224"/>
      <c r="B565" s="224"/>
      <c r="C565" s="225"/>
      <c r="D565" s="226"/>
    </row>
    <row r="566" spans="1:4" ht="12.75">
      <c r="A566" s="224"/>
      <c r="B566" s="224"/>
      <c r="C566" s="225"/>
      <c r="D566" s="226"/>
    </row>
    <row r="567" spans="1:4" ht="12.75">
      <c r="A567" s="224"/>
      <c r="B567" s="224"/>
      <c r="C567" s="225"/>
      <c r="D567" s="226"/>
    </row>
    <row r="568" spans="1:4" ht="12.75">
      <c r="A568" s="224"/>
      <c r="B568" s="224"/>
      <c r="C568" s="225"/>
      <c r="D568" s="226"/>
    </row>
    <row r="569" spans="1:4" ht="12.75">
      <c r="A569" s="224"/>
      <c r="B569" s="224"/>
      <c r="C569" s="225"/>
      <c r="D569" s="226"/>
    </row>
    <row r="570" spans="1:4" ht="12.75">
      <c r="A570" s="224"/>
      <c r="B570" s="224"/>
      <c r="C570" s="225"/>
      <c r="D570" s="226"/>
    </row>
    <row r="571" spans="1:4" ht="12.75">
      <c r="A571" s="224"/>
      <c r="B571" s="224"/>
      <c r="C571" s="225"/>
      <c r="D571" s="226"/>
    </row>
    <row r="572" spans="1:4" ht="12.75">
      <c r="A572" s="224"/>
      <c r="B572" s="224"/>
      <c r="C572" s="225"/>
      <c r="D572" s="226"/>
    </row>
    <row r="573" spans="1:4" ht="12.75">
      <c r="A573" s="224"/>
      <c r="B573" s="224"/>
      <c r="C573" s="225"/>
      <c r="D573" s="226"/>
    </row>
    <row r="574" spans="1:4" ht="12.75">
      <c r="A574" s="224"/>
      <c r="B574" s="224"/>
      <c r="C574" s="225"/>
      <c r="D574" s="226"/>
    </row>
    <row r="575" spans="1:4" ht="12.75">
      <c r="A575" s="224"/>
      <c r="B575" s="224"/>
      <c r="C575" s="225"/>
      <c r="D575" s="226"/>
    </row>
    <row r="576" spans="1:4" ht="12.75">
      <c r="A576" s="224"/>
      <c r="B576" s="224"/>
      <c r="C576" s="225"/>
      <c r="D576" s="226"/>
    </row>
    <row r="577" spans="1:4" ht="12.75">
      <c r="A577" s="224"/>
      <c r="B577" s="224"/>
      <c r="C577" s="225"/>
      <c r="D577" s="226"/>
    </row>
    <row r="578" spans="1:4" ht="12.75">
      <c r="A578" s="224"/>
      <c r="B578" s="224"/>
      <c r="C578" s="225"/>
      <c r="D578" s="226"/>
    </row>
    <row r="579" spans="1:4" ht="12.75">
      <c r="A579" s="224"/>
      <c r="B579" s="224"/>
      <c r="C579" s="225"/>
      <c r="D579" s="226"/>
    </row>
    <row r="580" spans="1:4" ht="12.75">
      <c r="A580" s="224"/>
      <c r="B580" s="224"/>
      <c r="C580" s="225"/>
      <c r="D580" s="226"/>
    </row>
    <row r="581" spans="1:4" ht="12.75">
      <c r="A581" s="224"/>
      <c r="B581" s="224"/>
      <c r="C581" s="225"/>
      <c r="D581" s="226"/>
    </row>
    <row r="582" spans="1:4" ht="12.75">
      <c r="A582" s="224"/>
      <c r="B582" s="224"/>
      <c r="C582" s="225"/>
      <c r="D582" s="226"/>
    </row>
    <row r="583" spans="1:4" ht="12.75">
      <c r="A583" s="224"/>
      <c r="B583" s="224"/>
      <c r="C583" s="225"/>
      <c r="D583" s="226"/>
    </row>
    <row r="584" spans="1:4" ht="12.75">
      <c r="A584" s="224"/>
      <c r="B584" s="224"/>
      <c r="C584" s="225"/>
      <c r="D584" s="226"/>
    </row>
    <row r="585" spans="1:4" ht="12.75">
      <c r="A585" s="224"/>
      <c r="B585" s="224"/>
      <c r="C585" s="225"/>
      <c r="D585" s="226"/>
    </row>
    <row r="586" spans="1:4" ht="12.75">
      <c r="A586" s="224"/>
      <c r="B586" s="224"/>
      <c r="C586" s="225"/>
      <c r="D586" s="226"/>
    </row>
    <row r="587" spans="1:4" ht="12.75">
      <c r="A587" s="224"/>
      <c r="B587" s="224"/>
      <c r="C587" s="225"/>
      <c r="D587" s="226"/>
    </row>
    <row r="588" spans="1:4" ht="12.75">
      <c r="A588" s="224"/>
      <c r="B588" s="224"/>
      <c r="C588" s="225"/>
      <c r="D588" s="226"/>
    </row>
    <row r="589" spans="1:4" ht="12.75">
      <c r="A589" s="224"/>
      <c r="B589" s="224"/>
      <c r="C589" s="225"/>
      <c r="D589" s="226"/>
    </row>
    <row r="590" spans="1:4" ht="12.75">
      <c r="A590" s="224"/>
      <c r="B590" s="224"/>
      <c r="C590" s="225"/>
      <c r="D590" s="226"/>
    </row>
    <row r="591" spans="1:4" ht="12.75">
      <c r="A591" s="224"/>
      <c r="B591" s="224"/>
      <c r="C591" s="225"/>
      <c r="D591" s="226"/>
    </row>
    <row r="592" spans="1:4" ht="12.75">
      <c r="A592" s="224"/>
      <c r="B592" s="224"/>
      <c r="C592" s="225"/>
      <c r="D592" s="226"/>
    </row>
    <row r="593" spans="1:4" ht="12.75">
      <c r="A593" s="224"/>
      <c r="B593" s="224"/>
      <c r="C593" s="225"/>
      <c r="D593" s="226"/>
    </row>
    <row r="594" spans="1:4" ht="12.75">
      <c r="A594" s="224"/>
      <c r="B594" s="224"/>
      <c r="C594" s="225"/>
      <c r="D594" s="226"/>
    </row>
    <row r="595" spans="1:4" ht="12.75">
      <c r="A595" s="224"/>
      <c r="B595" s="224"/>
      <c r="C595" s="225"/>
      <c r="D595" s="226"/>
    </row>
    <row r="596" spans="1:4" ht="12.75">
      <c r="A596" s="224"/>
      <c r="B596" s="224"/>
      <c r="C596" s="225"/>
      <c r="D596" s="226"/>
    </row>
    <row r="597" spans="1:4" ht="12.75">
      <c r="A597" s="224"/>
      <c r="B597" s="224"/>
      <c r="C597" s="225"/>
      <c r="D597" s="226"/>
    </row>
    <row r="598" spans="1:4" ht="12.75">
      <c r="A598" s="224"/>
      <c r="B598" s="224"/>
      <c r="C598" s="225"/>
      <c r="D598" s="226"/>
    </row>
    <row r="599" spans="1:4" ht="12.75">
      <c r="A599" s="224"/>
      <c r="B599" s="224"/>
      <c r="C599" s="225"/>
      <c r="D599" s="226"/>
    </row>
    <row r="600" spans="1:4" ht="12.75">
      <c r="A600" s="224"/>
      <c r="B600" s="224"/>
      <c r="C600" s="225"/>
      <c r="D600" s="226"/>
    </row>
    <row r="601" spans="1:4" ht="12.75">
      <c r="A601" s="224"/>
      <c r="B601" s="224"/>
      <c r="C601" s="225"/>
      <c r="D601" s="226"/>
    </row>
    <row r="602" spans="1:4" ht="12.75">
      <c r="A602" s="224"/>
      <c r="B602" s="224"/>
      <c r="C602" s="225"/>
      <c r="D602" s="226"/>
    </row>
    <row r="603" spans="1:4" ht="12.75">
      <c r="A603" s="224"/>
      <c r="B603" s="224"/>
      <c r="C603" s="225"/>
      <c r="D603" s="226"/>
    </row>
    <row r="604" spans="1:4" ht="12.75">
      <c r="A604" s="224"/>
      <c r="B604" s="224"/>
      <c r="C604" s="225"/>
      <c r="D604" s="226"/>
    </row>
    <row r="605" spans="1:4" ht="12.75">
      <c r="A605" s="224"/>
      <c r="B605" s="224"/>
      <c r="C605" s="225"/>
      <c r="D605" s="226"/>
    </row>
    <row r="606" spans="1:4" ht="12.75">
      <c r="A606" s="224"/>
      <c r="B606" s="224"/>
      <c r="C606" s="225"/>
      <c r="D606" s="226"/>
    </row>
    <row r="607" spans="1:4" ht="12.75">
      <c r="A607" s="224"/>
      <c r="B607" s="224"/>
      <c r="C607" s="225"/>
      <c r="D607" s="226"/>
    </row>
    <row r="608" spans="1:4" ht="12.75">
      <c r="A608" s="224"/>
      <c r="B608" s="224"/>
      <c r="C608" s="225"/>
      <c r="D608" s="226"/>
    </row>
    <row r="609" spans="1:4" ht="12.75">
      <c r="A609" s="224"/>
      <c r="B609" s="224"/>
      <c r="C609" s="225"/>
      <c r="D609" s="226"/>
    </row>
    <row r="610" spans="1:4" ht="12.75">
      <c r="A610" s="224"/>
      <c r="B610" s="224"/>
      <c r="C610" s="225"/>
      <c r="D610" s="226"/>
    </row>
    <row r="611" spans="1:4" ht="12.75">
      <c r="A611" s="224"/>
      <c r="B611" s="224"/>
      <c r="C611" s="225"/>
      <c r="D611" s="226"/>
    </row>
    <row r="612" spans="1:4" ht="12.75">
      <c r="A612" s="224"/>
      <c r="B612" s="224"/>
      <c r="C612" s="225"/>
      <c r="D612" s="226"/>
    </row>
    <row r="613" spans="1:4" ht="12.75">
      <c r="A613" s="224"/>
      <c r="B613" s="224"/>
      <c r="C613" s="225"/>
      <c r="D613" s="226"/>
    </row>
    <row r="614" spans="1:4" ht="12.75">
      <c r="A614" s="224"/>
      <c r="B614" s="224"/>
      <c r="C614" s="225"/>
      <c r="D614" s="226"/>
    </row>
    <row r="615" spans="1:4" ht="12.75">
      <c r="A615" s="224"/>
      <c r="B615" s="224"/>
      <c r="C615" s="225"/>
      <c r="D615" s="226"/>
    </row>
    <row r="616" spans="1:4" ht="12.75">
      <c r="A616" s="224"/>
      <c r="B616" s="224"/>
      <c r="C616" s="225"/>
      <c r="D616" s="226"/>
    </row>
    <row r="617" spans="1:4" ht="12.75">
      <c r="A617" s="224"/>
      <c r="B617" s="224"/>
      <c r="C617" s="225"/>
      <c r="D617" s="226"/>
    </row>
    <row r="618" spans="1:4" ht="12.75">
      <c r="A618" s="224"/>
      <c r="B618" s="224"/>
      <c r="C618" s="225"/>
      <c r="D618" s="226"/>
    </row>
    <row r="619" spans="1:4" ht="12.75">
      <c r="A619" s="224"/>
      <c r="B619" s="224"/>
      <c r="C619" s="225"/>
      <c r="D619" s="226"/>
    </row>
    <row r="620" spans="1:4" ht="12.75">
      <c r="A620" s="224"/>
      <c r="B620" s="224"/>
      <c r="C620" s="225"/>
      <c r="D620" s="226"/>
    </row>
    <row r="621" spans="1:4" ht="12.75">
      <c r="A621" s="224"/>
      <c r="B621" s="224"/>
      <c r="C621" s="225"/>
      <c r="D621" s="226"/>
    </row>
    <row r="622" spans="1:4" ht="12.75">
      <c r="A622" s="224"/>
      <c r="B622" s="224"/>
      <c r="C622" s="225"/>
      <c r="D622" s="226"/>
    </row>
    <row r="623" spans="1:4" ht="12.75">
      <c r="A623" s="224"/>
      <c r="B623" s="224"/>
      <c r="C623" s="225"/>
      <c r="D623" s="226"/>
    </row>
    <row r="624" spans="1:4" ht="12.75">
      <c r="A624" s="224"/>
      <c r="B624" s="224"/>
      <c r="C624" s="225"/>
      <c r="D624" s="226"/>
    </row>
    <row r="625" spans="1:4" ht="12.75">
      <c r="A625" s="224"/>
      <c r="B625" s="224"/>
      <c r="C625" s="225"/>
      <c r="D625" s="226"/>
    </row>
    <row r="626" spans="1:4" ht="12.75">
      <c r="A626" s="224"/>
      <c r="B626" s="224"/>
      <c r="C626" s="225"/>
      <c r="D626" s="226"/>
    </row>
    <row r="627" spans="1:4" ht="12.75">
      <c r="A627" s="224"/>
      <c r="B627" s="224"/>
      <c r="C627" s="225"/>
      <c r="D627" s="226"/>
    </row>
    <row r="628" spans="1:4" ht="12.75">
      <c r="A628" s="224"/>
      <c r="B628" s="224"/>
      <c r="C628" s="225"/>
      <c r="D628" s="226"/>
    </row>
    <row r="629" spans="1:4" ht="12.75">
      <c r="A629" s="224"/>
      <c r="B629" s="224"/>
      <c r="C629" s="225"/>
      <c r="D629" s="226"/>
    </row>
    <row r="630" spans="1:4" ht="12.75">
      <c r="A630" s="224"/>
      <c r="B630" s="224"/>
      <c r="C630" s="225"/>
      <c r="D630" s="226"/>
    </row>
    <row r="631" spans="1:4" ht="12.75">
      <c r="A631" s="224"/>
      <c r="B631" s="224"/>
      <c r="C631" s="225"/>
      <c r="D631" s="226"/>
    </row>
    <row r="632" spans="1:4" ht="12.75">
      <c r="A632" s="224"/>
      <c r="B632" s="224"/>
      <c r="C632" s="225"/>
      <c r="D632" s="226"/>
    </row>
    <row r="633" spans="1:4" ht="12.75">
      <c r="A633" s="224"/>
      <c r="B633" s="224"/>
      <c r="C633" s="225"/>
      <c r="D633" s="226"/>
    </row>
    <row r="634" spans="1:4" ht="12.75">
      <c r="A634" s="224"/>
      <c r="B634" s="224"/>
      <c r="C634" s="225"/>
      <c r="D634" s="226"/>
    </row>
    <row r="635" spans="1:4" ht="12.75">
      <c r="A635" s="224"/>
      <c r="B635" s="224"/>
      <c r="C635" s="225"/>
      <c r="D635" s="226"/>
    </row>
    <row r="636" spans="1:4" ht="12.75">
      <c r="A636" s="224"/>
      <c r="B636" s="224"/>
      <c r="C636" s="225"/>
      <c r="D636" s="226"/>
    </row>
    <row r="637" spans="1:4" ht="12.75">
      <c r="A637" s="224"/>
      <c r="B637" s="224"/>
      <c r="C637" s="225"/>
      <c r="D637" s="226"/>
    </row>
    <row r="638" spans="1:4" ht="12.75">
      <c r="A638" s="224"/>
      <c r="B638" s="224"/>
      <c r="C638" s="225"/>
      <c r="D638" s="226"/>
    </row>
    <row r="639" spans="1:4" ht="12.75">
      <c r="A639" s="224"/>
      <c r="B639" s="224"/>
      <c r="C639" s="225"/>
      <c r="D639" s="226"/>
    </row>
    <row r="640" spans="1:4" ht="12.75">
      <c r="A640" s="224"/>
      <c r="B640" s="224"/>
      <c r="C640" s="225"/>
      <c r="D640" s="226"/>
    </row>
    <row r="641" spans="1:4" ht="12.75">
      <c r="A641" s="224"/>
      <c r="B641" s="224"/>
      <c r="C641" s="225"/>
      <c r="D641" s="226"/>
    </row>
    <row r="642" spans="1:4" ht="12.75">
      <c r="A642" s="224"/>
      <c r="B642" s="224"/>
      <c r="C642" s="225"/>
      <c r="D642" s="226"/>
    </row>
    <row r="643" spans="1:4" ht="12.75">
      <c r="A643" s="224"/>
      <c r="B643" s="224"/>
      <c r="C643" s="225"/>
      <c r="D643" s="226"/>
    </row>
    <row r="644" spans="1:4" ht="12.75">
      <c r="A644" s="224"/>
      <c r="B644" s="224"/>
      <c r="C644" s="225"/>
      <c r="D644" s="226"/>
    </row>
    <row r="645" spans="1:4" ht="12.75">
      <c r="A645" s="224"/>
      <c r="B645" s="224"/>
      <c r="C645" s="225"/>
      <c r="D645" s="226"/>
    </row>
    <row r="646" spans="1:4" ht="12.75">
      <c r="A646" s="224"/>
      <c r="B646" s="224"/>
      <c r="C646" s="225"/>
      <c r="D646" s="226"/>
    </row>
    <row r="647" spans="1:4" ht="12.75">
      <c r="A647" s="224"/>
      <c r="B647" s="224"/>
      <c r="C647" s="225"/>
      <c r="D647" s="226"/>
    </row>
    <row r="648" spans="1:4" ht="12.75">
      <c r="A648" s="224"/>
      <c r="B648" s="224"/>
      <c r="C648" s="225"/>
      <c r="D648" s="226"/>
    </row>
    <row r="649" spans="1:4" ht="12.75">
      <c r="A649" s="224"/>
      <c r="B649" s="224"/>
      <c r="C649" s="225"/>
      <c r="D649" s="226"/>
    </row>
    <row r="650" spans="1:4" ht="12.75">
      <c r="A650" s="224"/>
      <c r="B650" s="224"/>
      <c r="C650" s="225"/>
      <c r="D650" s="226"/>
    </row>
    <row r="651" spans="1:4" ht="12.75">
      <c r="A651" s="224"/>
      <c r="B651" s="224"/>
      <c r="C651" s="225"/>
      <c r="D651" s="226"/>
    </row>
    <row r="652" spans="1:4" ht="12.75">
      <c r="A652" s="224"/>
      <c r="B652" s="224"/>
      <c r="C652" s="225"/>
      <c r="D652" s="226"/>
    </row>
    <row r="653" spans="1:4" ht="12.75">
      <c r="A653" s="224"/>
      <c r="B653" s="224"/>
      <c r="C653" s="225"/>
      <c r="D653" s="226"/>
    </row>
    <row r="654" spans="1:4" ht="12.75">
      <c r="A654" s="224"/>
      <c r="B654" s="224"/>
      <c r="C654" s="225"/>
      <c r="D654" s="226"/>
    </row>
    <row r="655" spans="1:4" ht="12.75">
      <c r="A655" s="224"/>
      <c r="B655" s="224"/>
      <c r="C655" s="225"/>
      <c r="D655" s="226"/>
    </row>
    <row r="656" spans="1:4" ht="12.75">
      <c r="A656" s="224"/>
      <c r="B656" s="224"/>
      <c r="C656" s="225"/>
      <c r="D656" s="226"/>
    </row>
    <row r="657" spans="1:4" ht="12.75">
      <c r="A657" s="224"/>
      <c r="B657" s="224"/>
      <c r="C657" s="225"/>
      <c r="D657" s="226"/>
    </row>
    <row r="658" spans="1:4" ht="12.75">
      <c r="A658" s="224"/>
      <c r="B658" s="224"/>
      <c r="C658" s="225"/>
      <c r="D658" s="226"/>
    </row>
    <row r="659" spans="1:4" ht="12.75">
      <c r="A659" s="224"/>
      <c r="B659" s="224"/>
      <c r="C659" s="225"/>
      <c r="D659" s="226"/>
    </row>
    <row r="660" spans="1:4" ht="12.75">
      <c r="A660" s="224"/>
      <c r="B660" s="224"/>
      <c r="C660" s="225"/>
      <c r="D660" s="226"/>
    </row>
    <row r="661" spans="1:4" ht="12.75">
      <c r="A661" s="224"/>
      <c r="B661" s="224"/>
      <c r="C661" s="225"/>
      <c r="D661" s="226"/>
    </row>
    <row r="662" spans="1:4" ht="12.75">
      <c r="A662" s="224"/>
      <c r="B662" s="224"/>
      <c r="C662" s="225"/>
      <c r="D662" s="226"/>
    </row>
    <row r="663" spans="1:4" ht="12.75">
      <c r="A663" s="224"/>
      <c r="B663" s="224"/>
      <c r="C663" s="225"/>
      <c r="D663" s="226"/>
    </row>
    <row r="664" spans="1:4" ht="12.75">
      <c r="A664" s="224"/>
      <c r="B664" s="224"/>
      <c r="C664" s="225"/>
      <c r="D664" s="226"/>
    </row>
    <row r="665" spans="1:4" ht="12.75">
      <c r="A665" s="224"/>
      <c r="B665" s="224"/>
      <c r="C665" s="225"/>
      <c r="D665" s="226"/>
    </row>
    <row r="666" spans="1:4" ht="12.75">
      <c r="A666" s="224"/>
      <c r="B666" s="224"/>
      <c r="C666" s="225"/>
      <c r="D666" s="226"/>
    </row>
    <row r="667" spans="1:4" ht="12.75">
      <c r="A667" s="224"/>
      <c r="B667" s="224"/>
      <c r="C667" s="225"/>
      <c r="D667" s="226"/>
    </row>
    <row r="668" spans="1:4" ht="12.75">
      <c r="A668" s="224"/>
      <c r="B668" s="224"/>
      <c r="C668" s="225"/>
      <c r="D668" s="226"/>
    </row>
    <row r="669" spans="1:4" ht="12.75">
      <c r="A669" s="224"/>
      <c r="B669" s="224"/>
      <c r="C669" s="225"/>
      <c r="D669" s="226"/>
    </row>
    <row r="670" spans="1:4" ht="12.75">
      <c r="A670" s="224"/>
      <c r="B670" s="224"/>
      <c r="C670" s="225"/>
      <c r="D670" s="226"/>
    </row>
    <row r="671" spans="1:4" ht="12.75">
      <c r="A671" s="224"/>
      <c r="B671" s="224"/>
      <c r="C671" s="225"/>
      <c r="D671" s="226"/>
    </row>
    <row r="672" spans="1:4" ht="12.75">
      <c r="A672" s="224"/>
      <c r="B672" s="224"/>
      <c r="C672" s="225"/>
      <c r="D672" s="226"/>
    </row>
    <row r="673" spans="1:4" ht="12.75">
      <c r="A673" s="224"/>
      <c r="B673" s="224"/>
      <c r="C673" s="225"/>
      <c r="D673" s="226"/>
    </row>
    <row r="674" spans="1:4" ht="12.75">
      <c r="A674" s="224"/>
      <c r="B674" s="224"/>
      <c r="C674" s="225"/>
      <c r="D674" s="226"/>
    </row>
    <row r="675" spans="1:4" ht="12.75">
      <c r="A675" s="224"/>
      <c r="B675" s="224"/>
      <c r="C675" s="225"/>
      <c r="D675" s="226"/>
    </row>
    <row r="676" spans="1:4" ht="12.75">
      <c r="A676" s="224"/>
      <c r="B676" s="224"/>
      <c r="C676" s="225"/>
      <c r="D676" s="226"/>
    </row>
    <row r="677" spans="1:4" ht="12.75">
      <c r="A677" s="224"/>
      <c r="B677" s="224"/>
      <c r="C677" s="225"/>
      <c r="D677" s="226"/>
    </row>
    <row r="678" spans="1:4" ht="12.75">
      <c r="A678" s="224"/>
      <c r="B678" s="224"/>
      <c r="C678" s="225"/>
      <c r="D678" s="226"/>
    </row>
    <row r="679" spans="1:4" ht="12.75">
      <c r="A679" s="224"/>
      <c r="B679" s="224"/>
      <c r="C679" s="225"/>
      <c r="D679" s="226"/>
    </row>
    <row r="680" spans="1:4" ht="12.75">
      <c r="A680" s="224"/>
      <c r="B680" s="224"/>
      <c r="C680" s="225"/>
      <c r="D680" s="226"/>
    </row>
    <row r="681" spans="1:4" ht="12.75">
      <c r="A681" s="224"/>
      <c r="B681" s="224"/>
      <c r="C681" s="225"/>
      <c r="D681" s="226"/>
    </row>
    <row r="682" spans="1:4" ht="12.75">
      <c r="A682" s="224"/>
      <c r="B682" s="224"/>
      <c r="C682" s="225"/>
      <c r="D682" s="226"/>
    </row>
    <row r="683" spans="1:4" ht="12.75">
      <c r="A683" s="224"/>
      <c r="B683" s="224"/>
      <c r="C683" s="225"/>
      <c r="D683" s="226"/>
    </row>
    <row r="684" spans="1:4" ht="12.75">
      <c r="A684" s="224"/>
      <c r="B684" s="224"/>
      <c r="C684" s="225"/>
      <c r="D684" s="226"/>
    </row>
    <row r="685" spans="1:4" ht="12.75">
      <c r="A685" s="224"/>
      <c r="B685" s="224"/>
      <c r="C685" s="225"/>
      <c r="D685" s="226"/>
    </row>
    <row r="686" spans="1:4" ht="12.75">
      <c r="A686" s="224"/>
      <c r="B686" s="224"/>
      <c r="C686" s="225"/>
      <c r="D686" s="226"/>
    </row>
    <row r="687" spans="1:4" ht="12.75">
      <c r="A687" s="224"/>
      <c r="B687" s="224"/>
      <c r="C687" s="225"/>
      <c r="D687" s="226"/>
    </row>
    <row r="688" spans="1:4" ht="12.75">
      <c r="A688" s="224"/>
      <c r="B688" s="224"/>
      <c r="C688" s="225"/>
      <c r="D688" s="226"/>
    </row>
    <row r="689" spans="1:4" ht="12.75">
      <c r="A689" s="224"/>
      <c r="B689" s="224"/>
      <c r="C689" s="225"/>
      <c r="D689" s="226"/>
    </row>
    <row r="690" spans="1:4" ht="12.75">
      <c r="A690" s="224"/>
      <c r="B690" s="224"/>
      <c r="C690" s="225"/>
      <c r="D690" s="226"/>
    </row>
    <row r="691" spans="1:4" ht="12.75">
      <c r="A691" s="224"/>
      <c r="B691" s="224"/>
      <c r="C691" s="225"/>
      <c r="D691" s="226"/>
    </row>
    <row r="692" spans="1:4" ht="12.75">
      <c r="A692" s="224"/>
      <c r="B692" s="224"/>
      <c r="C692" s="225"/>
      <c r="D692" s="226"/>
    </row>
    <row r="693" spans="1:4" ht="12.75">
      <c r="A693" s="224"/>
      <c r="B693" s="224"/>
      <c r="C693" s="225"/>
      <c r="D693" s="226"/>
    </row>
    <row r="694" spans="1:4" ht="12.75">
      <c r="A694" s="224"/>
      <c r="B694" s="224"/>
      <c r="C694" s="225"/>
      <c r="D694" s="226"/>
    </row>
    <row r="695" spans="1:4" ht="12.75">
      <c r="A695" s="224"/>
      <c r="B695" s="224"/>
      <c r="C695" s="225"/>
      <c r="D695" s="226"/>
    </row>
    <row r="696" spans="1:4" ht="12.75">
      <c r="A696" s="224"/>
      <c r="B696" s="224"/>
      <c r="C696" s="225"/>
      <c r="D696" s="226"/>
    </row>
    <row r="697" spans="1:4" ht="12.75">
      <c r="A697" s="224"/>
      <c r="B697" s="224"/>
      <c r="C697" s="225"/>
      <c r="D697" s="226"/>
    </row>
    <row r="698" spans="1:4" ht="12.75">
      <c r="A698" s="224"/>
      <c r="B698" s="224"/>
      <c r="C698" s="225"/>
      <c r="D698" s="226"/>
    </row>
    <row r="699" spans="1:4" ht="12.75">
      <c r="A699" s="224"/>
      <c r="B699" s="224"/>
      <c r="C699" s="225"/>
      <c r="D699" s="226"/>
    </row>
    <row r="700" spans="1:4" ht="12.75">
      <c r="A700" s="224"/>
      <c r="B700" s="224"/>
      <c r="C700" s="225"/>
      <c r="D700" s="226"/>
    </row>
    <row r="701" spans="1:4" ht="12.75">
      <c r="A701" s="224"/>
      <c r="B701" s="224"/>
      <c r="C701" s="225"/>
      <c r="D701" s="226"/>
    </row>
    <row r="702" spans="1:4" ht="12.75">
      <c r="A702" s="224"/>
      <c r="B702" s="224"/>
      <c r="C702" s="225"/>
      <c r="D702" s="226"/>
    </row>
    <row r="703" spans="1:4" ht="12.75">
      <c r="A703" s="224"/>
      <c r="B703" s="224"/>
      <c r="C703" s="225"/>
      <c r="D703" s="226"/>
    </row>
    <row r="704" spans="1:4" ht="12.75">
      <c r="A704" s="224"/>
      <c r="B704" s="224"/>
      <c r="C704" s="225"/>
      <c r="D704" s="226"/>
    </row>
    <row r="705" spans="1:4" ht="12.75">
      <c r="A705" s="224"/>
      <c r="B705" s="224"/>
      <c r="C705" s="225"/>
      <c r="D705" s="226"/>
    </row>
    <row r="706" spans="1:4" ht="12.75">
      <c r="A706" s="224"/>
      <c r="B706" s="224"/>
      <c r="C706" s="225"/>
      <c r="D706" s="226"/>
    </row>
    <row r="707" spans="1:4" ht="12.75">
      <c r="A707" s="224"/>
      <c r="B707" s="224"/>
      <c r="C707" s="225"/>
      <c r="D707" s="226"/>
    </row>
    <row r="708" spans="1:4" ht="12.75">
      <c r="A708" s="224"/>
      <c r="B708" s="224"/>
      <c r="C708" s="225"/>
      <c r="D708" s="226"/>
    </row>
    <row r="709" spans="1:4" ht="12.75">
      <c r="A709" s="224"/>
      <c r="B709" s="224"/>
      <c r="C709" s="225"/>
      <c r="D709" s="226"/>
    </row>
    <row r="710" spans="1:4" ht="12.75">
      <c r="A710" s="224"/>
      <c r="B710" s="224"/>
      <c r="C710" s="225"/>
      <c r="D710" s="226"/>
    </row>
    <row r="711" spans="1:4" ht="12.75">
      <c r="A711" s="224"/>
      <c r="B711" s="224"/>
      <c r="C711" s="225"/>
      <c r="D711" s="226"/>
    </row>
    <row r="712" spans="1:4" ht="12.75">
      <c r="A712" s="224"/>
      <c r="B712" s="224"/>
      <c r="C712" s="225"/>
      <c r="D712" s="226"/>
    </row>
    <row r="713" spans="1:4" ht="12.75">
      <c r="A713" s="224"/>
      <c r="B713" s="224"/>
      <c r="C713" s="225"/>
      <c r="D713" s="226"/>
    </row>
    <row r="714" spans="1:4" ht="12.75">
      <c r="A714" s="224"/>
      <c r="B714" s="224"/>
      <c r="C714" s="225"/>
      <c r="D714" s="226"/>
    </row>
    <row r="715" spans="1:4" ht="12.75">
      <c r="A715" s="224"/>
      <c r="B715" s="224"/>
      <c r="C715" s="225"/>
      <c r="D715" s="226"/>
    </row>
    <row r="716" spans="1:4" ht="12.75">
      <c r="A716" s="224"/>
      <c r="B716" s="224"/>
      <c r="C716" s="225"/>
      <c r="D716" s="226"/>
    </row>
    <row r="717" spans="1:4" ht="12.75">
      <c r="A717" s="224"/>
      <c r="B717" s="224"/>
      <c r="C717" s="225"/>
      <c r="D717" s="226"/>
    </row>
    <row r="718" spans="1:4" ht="12.75">
      <c r="A718" s="224"/>
      <c r="B718" s="224"/>
      <c r="C718" s="225"/>
      <c r="D718" s="226"/>
    </row>
    <row r="719" spans="1:4" ht="12.75">
      <c r="A719" s="224"/>
      <c r="B719" s="224"/>
      <c r="C719" s="225"/>
      <c r="D719" s="226"/>
    </row>
    <row r="720" spans="1:4" ht="12.75">
      <c r="A720" s="224"/>
      <c r="B720" s="224"/>
      <c r="C720" s="225"/>
      <c r="D720" s="226"/>
    </row>
    <row r="721" spans="1:4" ht="12.75">
      <c r="A721" s="224"/>
      <c r="B721" s="224"/>
      <c r="C721" s="225"/>
      <c r="D721" s="226"/>
    </row>
    <row r="722" spans="1:4" ht="12.75">
      <c r="A722" s="224"/>
      <c r="B722" s="224"/>
      <c r="C722" s="225"/>
      <c r="D722" s="226"/>
    </row>
    <row r="723" spans="1:4" ht="12.75">
      <c r="A723" s="224"/>
      <c r="B723" s="224"/>
      <c r="C723" s="225"/>
      <c r="D723" s="226"/>
    </row>
    <row r="724" spans="1:4" ht="12.75">
      <c r="A724" s="224"/>
      <c r="B724" s="224"/>
      <c r="C724" s="225"/>
      <c r="D724" s="226"/>
    </row>
    <row r="725" spans="1:4" ht="12.75">
      <c r="A725" s="224"/>
      <c r="B725" s="224"/>
      <c r="C725" s="225"/>
      <c r="D725" s="226"/>
    </row>
    <row r="726" spans="1:4" ht="12.75">
      <c r="A726" s="224"/>
      <c r="B726" s="224"/>
      <c r="C726" s="225"/>
      <c r="D726" s="226"/>
    </row>
    <row r="727" spans="1:4" ht="12.75">
      <c r="A727" s="224"/>
      <c r="B727" s="224"/>
      <c r="C727" s="225"/>
      <c r="D727" s="226"/>
    </row>
    <row r="728" spans="1:4" ht="12.75">
      <c r="A728" s="224"/>
      <c r="B728" s="224"/>
      <c r="C728" s="225"/>
      <c r="D728" s="226"/>
    </row>
    <row r="729" spans="1:4" ht="12.75">
      <c r="A729" s="224"/>
      <c r="B729" s="224"/>
      <c r="C729" s="225"/>
      <c r="D729" s="226"/>
    </row>
    <row r="730" spans="1:4" ht="12.75">
      <c r="A730" s="224"/>
      <c r="B730" s="224"/>
      <c r="C730" s="225"/>
      <c r="D730" s="226"/>
    </row>
    <row r="731" spans="1:4" ht="12.75">
      <c r="A731" s="224"/>
      <c r="B731" s="224"/>
      <c r="C731" s="225"/>
      <c r="D731" s="226"/>
    </row>
    <row r="732" spans="1:4" ht="12.75">
      <c r="A732" s="224"/>
      <c r="B732" s="224"/>
      <c r="C732" s="225"/>
      <c r="D732" s="226"/>
    </row>
    <row r="733" spans="1:4" ht="12.75">
      <c r="A733" s="224"/>
      <c r="B733" s="224"/>
      <c r="C733" s="225"/>
      <c r="D733" s="226"/>
    </row>
    <row r="734" spans="1:4" ht="12.75">
      <c r="A734" s="224"/>
      <c r="B734" s="224"/>
      <c r="C734" s="225"/>
      <c r="D734" s="226"/>
    </row>
    <row r="735" spans="1:4" ht="12.75">
      <c r="A735" s="224"/>
      <c r="B735" s="224"/>
      <c r="C735" s="225"/>
      <c r="D735" s="226"/>
    </row>
    <row r="736" spans="1:4" ht="12.75">
      <c r="A736" s="224"/>
      <c r="B736" s="224"/>
      <c r="C736" s="225"/>
      <c r="D736" s="226"/>
    </row>
    <row r="737" spans="1:4" ht="12.75">
      <c r="A737" s="224"/>
      <c r="B737" s="224"/>
      <c r="C737" s="225"/>
      <c r="D737" s="226"/>
    </row>
    <row r="738" spans="1:4" ht="12.75">
      <c r="A738" s="224"/>
      <c r="B738" s="224"/>
      <c r="C738" s="225"/>
      <c r="D738" s="226"/>
    </row>
    <row r="739" spans="1:4" ht="12.75">
      <c r="A739" s="224"/>
      <c r="B739" s="224"/>
      <c r="C739" s="225"/>
      <c r="D739" s="226"/>
    </row>
    <row r="740" spans="1:4" ht="12.75">
      <c r="A740" s="224"/>
      <c r="B740" s="224"/>
      <c r="C740" s="225"/>
      <c r="D740" s="226"/>
    </row>
    <row r="741" spans="1:4" ht="12.75">
      <c r="A741" s="224"/>
      <c r="B741" s="224"/>
      <c r="C741" s="225"/>
      <c r="D741" s="226"/>
    </row>
    <row r="742" spans="1:4" ht="12.75">
      <c r="A742" s="224"/>
      <c r="B742" s="224"/>
      <c r="C742" s="225"/>
      <c r="D742" s="226"/>
    </row>
    <row r="743" spans="1:4" ht="12.75">
      <c r="A743" s="224"/>
      <c r="B743" s="224"/>
      <c r="C743" s="225"/>
      <c r="D743" s="226"/>
    </row>
    <row r="744" spans="1:4" ht="12.75">
      <c r="A744" s="224"/>
      <c r="B744" s="224"/>
      <c r="C744" s="225"/>
      <c r="D744" s="226"/>
    </row>
    <row r="745" spans="1:4" ht="12.75">
      <c r="A745" s="224"/>
      <c r="B745" s="224"/>
      <c r="C745" s="225"/>
      <c r="D745" s="226"/>
    </row>
    <row r="746" spans="1:4" ht="12.75">
      <c r="A746" s="224"/>
      <c r="B746" s="224"/>
      <c r="C746" s="225"/>
      <c r="D746" s="226"/>
    </row>
    <row r="747" spans="1:4" ht="12.75">
      <c r="A747" s="224"/>
      <c r="B747" s="224"/>
      <c r="C747" s="225"/>
      <c r="D747" s="226"/>
    </row>
    <row r="748" spans="1:4" ht="12.75">
      <c r="A748" s="224"/>
      <c r="B748" s="224"/>
      <c r="C748" s="225"/>
      <c r="D748" s="226"/>
    </row>
    <row r="749" spans="1:4" ht="12.75">
      <c r="A749" s="224"/>
      <c r="B749" s="224"/>
      <c r="C749" s="225"/>
      <c r="D749" s="226"/>
    </row>
    <row r="750" spans="1:4" ht="12.75">
      <c r="A750" s="224"/>
      <c r="B750" s="224"/>
      <c r="C750" s="225"/>
      <c r="D750" s="226"/>
    </row>
    <row r="751" spans="1:4" ht="12.75">
      <c r="A751" s="224"/>
      <c r="B751" s="224"/>
      <c r="C751" s="225"/>
      <c r="D751" s="226"/>
    </row>
    <row r="752" spans="1:4" ht="12.75">
      <c r="A752" s="224"/>
      <c r="B752" s="224"/>
      <c r="C752" s="225"/>
      <c r="D752" s="226"/>
    </row>
    <row r="753" spans="1:4" ht="12.75">
      <c r="A753" s="224"/>
      <c r="B753" s="224"/>
      <c r="C753" s="225"/>
      <c r="D753" s="226"/>
    </row>
    <row r="754" spans="1:4" ht="12.75">
      <c r="A754" s="224"/>
      <c r="B754" s="224"/>
      <c r="C754" s="225"/>
      <c r="D754" s="226"/>
    </row>
    <row r="755" spans="1:4" ht="12.75">
      <c r="A755" s="224"/>
      <c r="B755" s="224"/>
      <c r="C755" s="225"/>
      <c r="D755" s="226"/>
    </row>
    <row r="756" spans="1:4" ht="12.75">
      <c r="A756" s="224"/>
      <c r="B756" s="224"/>
      <c r="C756" s="225"/>
      <c r="D756" s="226"/>
    </row>
    <row r="757" spans="1:4" ht="12.75">
      <c r="A757" s="224"/>
      <c r="B757" s="224"/>
      <c r="C757" s="225"/>
      <c r="D757" s="226"/>
    </row>
    <row r="758" spans="1:4" ht="12.75">
      <c r="A758" s="224"/>
      <c r="B758" s="224"/>
      <c r="C758" s="225"/>
      <c r="D758" s="226"/>
    </row>
    <row r="759" spans="1:4" ht="12.75">
      <c r="A759" s="224"/>
      <c r="B759" s="224"/>
      <c r="C759" s="225"/>
      <c r="D759" s="226"/>
    </row>
    <row r="760" spans="1:4" ht="12.75">
      <c r="A760" s="224"/>
      <c r="B760" s="224"/>
      <c r="C760" s="225"/>
      <c r="D760" s="226"/>
    </row>
    <row r="761" spans="1:4" ht="12.75">
      <c r="A761" s="224"/>
      <c r="B761" s="224"/>
      <c r="C761" s="225"/>
      <c r="D761" s="226"/>
    </row>
    <row r="762" spans="1:4" ht="12.75">
      <c r="A762" s="224"/>
      <c r="B762" s="224"/>
      <c r="C762" s="225"/>
      <c r="D762" s="226"/>
    </row>
    <row r="763" spans="1:4" ht="12.75">
      <c r="A763" s="224"/>
      <c r="B763" s="224"/>
      <c r="C763" s="225"/>
      <c r="D763" s="226"/>
    </row>
    <row r="764" spans="1:4" ht="12.75">
      <c r="A764" s="224"/>
      <c r="B764" s="224"/>
      <c r="C764" s="225"/>
      <c r="D764" s="226"/>
    </row>
    <row r="765" spans="1:4" ht="12.75">
      <c r="A765" s="224"/>
      <c r="B765" s="224"/>
      <c r="C765" s="225"/>
      <c r="D765" s="226"/>
    </row>
    <row r="766" spans="1:4" ht="12.75">
      <c r="A766" s="224"/>
      <c r="B766" s="224"/>
      <c r="C766" s="225"/>
      <c r="D766" s="226"/>
    </row>
    <row r="767" spans="1:4" ht="12.75">
      <c r="A767" s="224"/>
      <c r="B767" s="224"/>
      <c r="C767" s="225"/>
      <c r="D767" s="226"/>
    </row>
    <row r="768" spans="1:4" ht="12.75">
      <c r="A768" s="224"/>
      <c r="B768" s="224"/>
      <c r="C768" s="225"/>
      <c r="D768" s="226"/>
    </row>
    <row r="769" spans="1:4" ht="12.75">
      <c r="A769" s="224"/>
      <c r="B769" s="224"/>
      <c r="C769" s="225"/>
      <c r="D769" s="226"/>
    </row>
    <row r="770" spans="1:4" ht="12.75">
      <c r="A770" s="224"/>
      <c r="B770" s="224"/>
      <c r="C770" s="225"/>
      <c r="D770" s="226"/>
    </row>
    <row r="771" spans="1:4" ht="12.75">
      <c r="A771" s="224"/>
      <c r="B771" s="224"/>
      <c r="C771" s="225"/>
      <c r="D771" s="226"/>
    </row>
    <row r="772" spans="1:4" ht="12.75">
      <c r="A772" s="224"/>
      <c r="B772" s="224"/>
      <c r="C772" s="225"/>
      <c r="D772" s="226"/>
    </row>
    <row r="773" spans="1:4" ht="12.75">
      <c r="A773" s="224"/>
      <c r="B773" s="224"/>
      <c r="C773" s="225"/>
      <c r="D773" s="226"/>
    </row>
    <row r="774" spans="1:4" ht="12.75">
      <c r="A774" s="224"/>
      <c r="B774" s="224"/>
      <c r="C774" s="225"/>
      <c r="D774" s="226"/>
    </row>
    <row r="775" spans="1:4" ht="12.75">
      <c r="A775" s="224"/>
      <c r="B775" s="224"/>
      <c r="C775" s="225"/>
      <c r="D775" s="226"/>
    </row>
    <row r="776" spans="1:4" ht="12.75">
      <c r="A776" s="224"/>
      <c r="B776" s="224"/>
      <c r="C776" s="225"/>
      <c r="D776" s="226"/>
    </row>
    <row r="777" spans="1:4" ht="12.75">
      <c r="A777" s="224"/>
      <c r="B777" s="224"/>
      <c r="C777" s="225"/>
      <c r="D777" s="226"/>
    </row>
    <row r="778" spans="1:4" ht="12.75">
      <c r="A778" s="224"/>
      <c r="B778" s="224"/>
      <c r="C778" s="225"/>
      <c r="D778" s="226"/>
    </row>
    <row r="779" spans="1:4" ht="12.75">
      <c r="A779" s="224"/>
      <c r="B779" s="224"/>
      <c r="C779" s="225"/>
      <c r="D779" s="226"/>
    </row>
    <row r="780" spans="1:4" ht="12.75">
      <c r="A780" s="224"/>
      <c r="B780" s="224"/>
      <c r="C780" s="225"/>
      <c r="D780" s="226"/>
    </row>
    <row r="781" spans="1:4" ht="12.75">
      <c r="A781" s="224"/>
      <c r="B781" s="224"/>
      <c r="C781" s="225"/>
      <c r="D781" s="226"/>
    </row>
    <row r="782" spans="1:4" ht="12.75">
      <c r="A782" s="224"/>
      <c r="B782" s="224"/>
      <c r="C782" s="225"/>
      <c r="D782" s="226"/>
    </row>
    <row r="783" spans="1:4" ht="12.75">
      <c r="A783" s="224"/>
      <c r="B783" s="224"/>
      <c r="C783" s="225"/>
      <c r="D783" s="226"/>
    </row>
    <row r="784" spans="1:4" ht="12.75">
      <c r="A784" s="224"/>
      <c r="B784" s="224"/>
      <c r="C784" s="225"/>
      <c r="D784" s="226"/>
    </row>
    <row r="785" spans="1:4" ht="12.75">
      <c r="A785" s="224"/>
      <c r="B785" s="224"/>
      <c r="C785" s="225"/>
      <c r="D785" s="226"/>
    </row>
    <row r="786" spans="1:4" ht="12.75">
      <c r="A786" s="224"/>
      <c r="B786" s="224"/>
      <c r="C786" s="225"/>
      <c r="D786" s="226"/>
    </row>
    <row r="787" spans="1:4" ht="12.75">
      <c r="A787" s="224"/>
      <c r="B787" s="224"/>
      <c r="C787" s="225"/>
      <c r="D787" s="226"/>
    </row>
    <row r="788" spans="1:4" ht="12.75">
      <c r="A788" s="224"/>
      <c r="B788" s="224"/>
      <c r="C788" s="225"/>
      <c r="D788" s="226"/>
    </row>
    <row r="789" spans="1:4" ht="12.75">
      <c r="A789" s="224"/>
      <c r="B789" s="224"/>
      <c r="C789" s="225"/>
      <c r="D789" s="226"/>
    </row>
    <row r="790" spans="1:4" ht="12.75">
      <c r="A790" s="224"/>
      <c r="B790" s="224"/>
      <c r="C790" s="225"/>
      <c r="D790" s="226"/>
    </row>
    <row r="791" spans="1:4" ht="12.75">
      <c r="A791" s="224"/>
      <c r="B791" s="224"/>
      <c r="C791" s="225"/>
      <c r="D791" s="226"/>
    </row>
    <row r="792" spans="1:4" ht="12.75">
      <c r="A792" s="224"/>
      <c r="B792" s="224"/>
      <c r="C792" s="225"/>
      <c r="D792" s="226"/>
    </row>
    <row r="793" spans="1:4" ht="12.75">
      <c r="A793" s="224"/>
      <c r="B793" s="224"/>
      <c r="C793" s="225"/>
      <c r="D793" s="226"/>
    </row>
    <row r="794" spans="1:4" ht="12.75">
      <c r="A794" s="224"/>
      <c r="B794" s="224"/>
      <c r="C794" s="225"/>
      <c r="D794" s="226"/>
    </row>
    <row r="795" spans="1:4" ht="12.75">
      <c r="A795" s="224"/>
      <c r="B795" s="224"/>
      <c r="C795" s="225"/>
      <c r="D795" s="226"/>
    </row>
    <row r="796" spans="1:4" ht="12.75">
      <c r="A796" s="224"/>
      <c r="B796" s="224"/>
      <c r="C796" s="225"/>
      <c r="D796" s="226"/>
    </row>
    <row r="797" spans="1:4" ht="12.75">
      <c r="A797" s="224"/>
      <c r="B797" s="224"/>
      <c r="C797" s="225"/>
      <c r="D797" s="226"/>
    </row>
    <row r="798" spans="1:4" ht="12.75">
      <c r="A798" s="224"/>
      <c r="B798" s="224"/>
      <c r="C798" s="225"/>
      <c r="D798" s="226"/>
    </row>
    <row r="799" spans="1:4" ht="12.75">
      <c r="A799" s="224"/>
      <c r="B799" s="224"/>
      <c r="C799" s="225"/>
      <c r="D799" s="226"/>
    </row>
    <row r="800" spans="1:4" ht="12.75">
      <c r="A800" s="224"/>
      <c r="B800" s="224"/>
      <c r="C800" s="225"/>
      <c r="D800" s="226"/>
    </row>
    <row r="801" spans="1:4" ht="12.75">
      <c r="A801" s="224"/>
      <c r="B801" s="224"/>
      <c r="C801" s="225"/>
      <c r="D801" s="226"/>
    </row>
    <row r="802" spans="1:4" ht="12.75">
      <c r="A802" s="224"/>
      <c r="B802" s="224"/>
      <c r="C802" s="225"/>
      <c r="D802" s="226"/>
    </row>
    <row r="803" spans="1:4" ht="12.75">
      <c r="A803" s="224"/>
      <c r="B803" s="224"/>
      <c r="C803" s="225"/>
      <c r="D803" s="226"/>
    </row>
    <row r="804" spans="1:4" ht="12.75">
      <c r="A804" s="224"/>
      <c r="B804" s="224"/>
      <c r="C804" s="225"/>
      <c r="D804" s="226"/>
    </row>
    <row r="805" spans="1:4" ht="12.75">
      <c r="A805" s="224"/>
      <c r="B805" s="224"/>
      <c r="C805" s="225"/>
      <c r="D805" s="226"/>
    </row>
    <row r="806" spans="1:4" ht="12.75">
      <c r="A806" s="224"/>
      <c r="B806" s="224"/>
      <c r="C806" s="225"/>
      <c r="D806" s="226"/>
    </row>
    <row r="807" spans="1:4" ht="12.75">
      <c r="A807" s="224"/>
      <c r="B807" s="224"/>
      <c r="C807" s="225"/>
      <c r="D807" s="226"/>
    </row>
    <row r="808" spans="1:4" ht="12.75">
      <c r="A808" s="224"/>
      <c r="B808" s="224"/>
      <c r="C808" s="225"/>
      <c r="D808" s="226"/>
    </row>
    <row r="809" spans="1:4" ht="12.75">
      <c r="A809" s="224"/>
      <c r="B809" s="224"/>
      <c r="C809" s="225"/>
      <c r="D809" s="226"/>
    </row>
    <row r="810" spans="1:4" ht="12.75">
      <c r="A810" s="224"/>
      <c r="B810" s="224"/>
      <c r="C810" s="225"/>
      <c r="D810" s="226"/>
    </row>
    <row r="811" spans="1:4" ht="12.75">
      <c r="A811" s="224"/>
      <c r="B811" s="224"/>
      <c r="C811" s="225"/>
      <c r="D811" s="226"/>
    </row>
    <row r="812" spans="1:4" ht="12.75">
      <c r="A812" s="224"/>
      <c r="B812" s="224"/>
      <c r="C812" s="225"/>
      <c r="D812" s="226"/>
    </row>
    <row r="813" spans="1:4" ht="12.75">
      <c r="A813" s="224"/>
      <c r="B813" s="224"/>
      <c r="C813" s="225"/>
      <c r="D813" s="226"/>
    </row>
    <row r="814" spans="1:4" ht="12.75">
      <c r="A814" s="224"/>
      <c r="B814" s="224"/>
      <c r="C814" s="225"/>
      <c r="D814" s="226"/>
    </row>
    <row r="815" spans="1:4" ht="12.75">
      <c r="A815" s="224"/>
      <c r="B815" s="224"/>
      <c r="C815" s="225"/>
      <c r="D815" s="226"/>
    </row>
    <row r="816" spans="1:4" ht="12.75">
      <c r="A816" s="224"/>
      <c r="B816" s="224"/>
      <c r="C816" s="225"/>
      <c r="D816" s="226"/>
    </row>
    <row r="817" spans="1:4" ht="12.75">
      <c r="A817" s="224"/>
      <c r="B817" s="224"/>
      <c r="C817" s="225"/>
      <c r="D817" s="226"/>
    </row>
    <row r="818" spans="1:4" ht="12.75">
      <c r="A818" s="224"/>
      <c r="B818" s="224"/>
      <c r="C818" s="225"/>
      <c r="D818" s="226"/>
    </row>
    <row r="819" spans="1:4" ht="12.75">
      <c r="A819" s="224"/>
      <c r="B819" s="224"/>
      <c r="C819" s="225"/>
      <c r="D819" s="226"/>
    </row>
    <row r="820" spans="1:4" ht="12.75">
      <c r="A820" s="224"/>
      <c r="B820" s="224"/>
      <c r="C820" s="225"/>
      <c r="D820" s="226"/>
    </row>
    <row r="821" spans="1:4" ht="12.75">
      <c r="A821" s="224"/>
      <c r="B821" s="224"/>
      <c r="C821" s="225"/>
      <c r="D821" s="226"/>
    </row>
    <row r="822" spans="1:4" ht="12.75">
      <c r="A822" s="224"/>
      <c r="B822" s="224"/>
      <c r="C822" s="225"/>
      <c r="D822" s="226"/>
    </row>
    <row r="823" spans="1:4" ht="12.75">
      <c r="A823" s="224"/>
      <c r="B823" s="224"/>
      <c r="C823" s="225"/>
      <c r="D823" s="226"/>
    </row>
    <row r="824" spans="1:4" ht="12.75">
      <c r="A824" s="224"/>
      <c r="B824" s="224"/>
      <c r="C824" s="225"/>
      <c r="D824" s="226"/>
    </row>
    <row r="825" spans="1:4" ht="12.75">
      <c r="A825" s="224"/>
      <c r="B825" s="224"/>
      <c r="C825" s="225"/>
      <c r="D825" s="226"/>
    </row>
    <row r="826" spans="1:4" ht="12.75">
      <c r="A826" s="224"/>
      <c r="B826" s="224"/>
      <c r="C826" s="225"/>
      <c r="D826" s="226"/>
    </row>
    <row r="827" spans="1:4" ht="12.75">
      <c r="A827" s="224"/>
      <c r="B827" s="224"/>
      <c r="C827" s="225"/>
      <c r="D827" s="226"/>
    </row>
    <row r="828" spans="1:4" ht="12.75">
      <c r="A828" s="224"/>
      <c r="B828" s="224"/>
      <c r="C828" s="225"/>
      <c r="D828" s="226"/>
    </row>
    <row r="829" spans="1:4" ht="12.75">
      <c r="A829" s="224"/>
      <c r="B829" s="224"/>
      <c r="C829" s="225"/>
      <c r="D829" s="226"/>
    </row>
    <row r="830" spans="1:4" ht="12.75">
      <c r="A830" s="224"/>
      <c r="B830" s="224"/>
      <c r="C830" s="225"/>
      <c r="D830" s="226"/>
    </row>
    <row r="831" spans="1:4" ht="12.75">
      <c r="A831" s="224"/>
      <c r="B831" s="224"/>
      <c r="C831" s="225"/>
      <c r="D831" s="226"/>
    </row>
    <row r="832" spans="1:4" ht="12.75">
      <c r="A832" s="224"/>
      <c r="B832" s="224"/>
      <c r="C832" s="225"/>
      <c r="D832" s="226"/>
    </row>
    <row r="833" spans="1:4" ht="12.75">
      <c r="A833" s="224"/>
      <c r="B833" s="224"/>
      <c r="C833" s="225"/>
      <c r="D833" s="226"/>
    </row>
    <row r="834" spans="1:4" ht="12.75">
      <c r="A834" s="224"/>
      <c r="B834" s="224"/>
      <c r="C834" s="225"/>
      <c r="D834" s="226"/>
    </row>
    <row r="835" spans="1:4" ht="12.75">
      <c r="A835" s="224"/>
      <c r="B835" s="224"/>
      <c r="C835" s="225"/>
      <c r="D835" s="226"/>
    </row>
    <row r="836" spans="1:4" ht="12.75">
      <c r="A836" s="224"/>
      <c r="B836" s="224"/>
      <c r="C836" s="225"/>
      <c r="D836" s="226"/>
    </row>
    <row r="837" spans="1:4" ht="12.75">
      <c r="A837" s="224"/>
      <c r="B837" s="224"/>
      <c r="C837" s="225"/>
      <c r="D837" s="226"/>
    </row>
    <row r="838" spans="1:4" ht="12.75">
      <c r="A838" s="224"/>
      <c r="B838" s="224"/>
      <c r="C838" s="225"/>
      <c r="D838" s="226"/>
    </row>
    <row r="839" spans="1:4" ht="12.75">
      <c r="A839" s="224"/>
      <c r="B839" s="224"/>
      <c r="C839" s="225"/>
      <c r="D839" s="226"/>
    </row>
    <row r="840" spans="1:4" ht="12.75">
      <c r="A840" s="224"/>
      <c r="B840" s="224"/>
      <c r="C840" s="225"/>
      <c r="D840" s="226"/>
    </row>
    <row r="841" spans="1:4" ht="12.75">
      <c r="A841" s="224"/>
      <c r="B841" s="224"/>
      <c r="C841" s="225"/>
      <c r="D841" s="226"/>
    </row>
    <row r="842" spans="1:4" ht="12.75">
      <c r="A842" s="224"/>
      <c r="B842" s="224"/>
      <c r="C842" s="225"/>
      <c r="D842" s="226"/>
    </row>
    <row r="843" spans="1:4" ht="12.75">
      <c r="A843" s="224"/>
      <c r="B843" s="224"/>
      <c r="C843" s="225"/>
      <c r="D843" s="226"/>
    </row>
    <row r="844" spans="1:4" ht="12.75">
      <c r="A844" s="224"/>
      <c r="B844" s="224"/>
      <c r="C844" s="225"/>
      <c r="D844" s="226"/>
    </row>
    <row r="845" spans="1:4" ht="12.75">
      <c r="A845" s="224"/>
      <c r="B845" s="224"/>
      <c r="C845" s="225"/>
      <c r="D845" s="226"/>
    </row>
    <row r="846" spans="1:4" ht="12.75">
      <c r="A846" s="224"/>
      <c r="B846" s="224"/>
      <c r="C846" s="225"/>
      <c r="D846" s="226"/>
    </row>
    <row r="847" spans="1:4" ht="12.75">
      <c r="A847" s="224"/>
      <c r="B847" s="224"/>
      <c r="C847" s="225"/>
      <c r="D847" s="226"/>
    </row>
    <row r="848" spans="1:4" ht="12.75">
      <c r="A848" s="224"/>
      <c r="B848" s="224"/>
      <c r="C848" s="225"/>
      <c r="D848" s="226"/>
    </row>
    <row r="849" spans="1:4" ht="12.75">
      <c r="A849" s="224"/>
      <c r="B849" s="224"/>
      <c r="C849" s="225"/>
      <c r="D849" s="226"/>
    </row>
    <row r="850" spans="1:4" ht="12.75">
      <c r="A850" s="224"/>
      <c r="B850" s="224"/>
      <c r="C850" s="225"/>
      <c r="D850" s="226"/>
    </row>
    <row r="851" spans="1:4" ht="12.75">
      <c r="A851" s="224"/>
      <c r="B851" s="224"/>
      <c r="C851" s="225"/>
      <c r="D851" s="226"/>
    </row>
    <row r="852" spans="1:4" ht="12.75">
      <c r="A852" s="224"/>
      <c r="B852" s="224"/>
      <c r="C852" s="225"/>
      <c r="D852" s="226"/>
    </row>
    <row r="853" spans="1:4" ht="12.75">
      <c r="A853" s="224"/>
      <c r="B853" s="224"/>
      <c r="C853" s="225"/>
      <c r="D853" s="226"/>
    </row>
    <row r="854" spans="1:4" ht="12.75">
      <c r="A854" s="224"/>
      <c r="B854" s="224"/>
      <c r="C854" s="225"/>
      <c r="D854" s="226"/>
    </row>
    <row r="855" spans="1:4" ht="12.75">
      <c r="A855" s="224"/>
      <c r="B855" s="224"/>
      <c r="C855" s="225"/>
      <c r="D855" s="226"/>
    </row>
    <row r="856" spans="1:4" ht="12.75">
      <c r="A856" s="224"/>
      <c r="B856" s="224"/>
      <c r="C856" s="225"/>
      <c r="D856" s="226"/>
    </row>
    <row r="857" spans="1:4" ht="12.75">
      <c r="A857" s="224"/>
      <c r="B857" s="224"/>
      <c r="C857" s="225"/>
      <c r="D857" s="226"/>
    </row>
    <row r="858" spans="1:4" ht="12.75">
      <c r="A858" s="224"/>
      <c r="B858" s="224"/>
      <c r="C858" s="225"/>
      <c r="D858" s="226"/>
    </row>
    <row r="859" spans="1:4" ht="12.75">
      <c r="A859" s="224"/>
      <c r="B859" s="224"/>
      <c r="C859" s="225"/>
      <c r="D859" s="226"/>
    </row>
    <row r="860" spans="1:4" ht="12.75">
      <c r="A860" s="224"/>
      <c r="B860" s="224"/>
      <c r="C860" s="225"/>
      <c r="D860" s="226"/>
    </row>
    <row r="861" spans="1:4" ht="12.75">
      <c r="A861" s="224"/>
      <c r="B861" s="224"/>
      <c r="C861" s="225"/>
      <c r="D861" s="226"/>
    </row>
    <row r="862" spans="1:4" ht="12.75">
      <c r="A862" s="224"/>
      <c r="B862" s="224"/>
      <c r="C862" s="225"/>
      <c r="D862" s="226"/>
    </row>
    <row r="863" spans="1:4" ht="12.75">
      <c r="A863" s="224"/>
      <c r="B863" s="224"/>
      <c r="C863" s="225"/>
      <c r="D863" s="226"/>
    </row>
    <row r="864" spans="1:4" ht="12.75">
      <c r="A864" s="224"/>
      <c r="B864" s="224"/>
      <c r="C864" s="225"/>
      <c r="D864" s="226"/>
    </row>
    <row r="865" spans="1:4" ht="12.75">
      <c r="A865" s="224"/>
      <c r="B865" s="224"/>
      <c r="C865" s="225"/>
      <c r="D865" s="226"/>
    </row>
    <row r="866" spans="1:4" ht="12.75">
      <c r="A866" s="224"/>
      <c r="B866" s="224"/>
      <c r="C866" s="225"/>
      <c r="D866" s="226"/>
    </row>
    <row r="867" spans="1:4" ht="12.75">
      <c r="A867" s="224"/>
      <c r="B867" s="224"/>
      <c r="C867" s="225"/>
      <c r="D867" s="226"/>
    </row>
    <row r="868" spans="1:4" ht="12.75">
      <c r="A868" s="224"/>
      <c r="B868" s="224"/>
      <c r="C868" s="225"/>
      <c r="D868" s="226"/>
    </row>
    <row r="869" spans="1:4" ht="12.75">
      <c r="A869" s="224"/>
      <c r="B869" s="224"/>
      <c r="C869" s="225"/>
      <c r="D869" s="226"/>
    </row>
    <row r="870" spans="1:4" ht="12.75">
      <c r="A870" s="224"/>
      <c r="B870" s="224"/>
      <c r="C870" s="225"/>
      <c r="D870" s="226"/>
    </row>
    <row r="871" spans="1:4" ht="12.75">
      <c r="A871" s="224"/>
      <c r="B871" s="224"/>
      <c r="C871" s="225"/>
      <c r="D871" s="226"/>
    </row>
    <row r="872" spans="1:4" ht="12.75">
      <c r="A872" s="224"/>
      <c r="B872" s="224"/>
      <c r="C872" s="225"/>
      <c r="D872" s="226"/>
    </row>
    <row r="873" spans="1:4" ht="12.75">
      <c r="A873" s="224"/>
      <c r="B873" s="224"/>
      <c r="C873" s="225"/>
      <c r="D873" s="226"/>
    </row>
    <row r="874" spans="1:4" ht="12.75">
      <c r="A874" s="224"/>
      <c r="B874" s="224"/>
      <c r="C874" s="225"/>
      <c r="D874" s="226"/>
    </row>
    <row r="875" spans="1:4" ht="12.75">
      <c r="A875" s="224"/>
      <c r="B875" s="224"/>
      <c r="C875" s="225"/>
      <c r="D875" s="226"/>
    </row>
    <row r="876" spans="1:4" ht="12.75">
      <c r="A876" s="224"/>
      <c r="B876" s="224"/>
      <c r="C876" s="225"/>
      <c r="D876" s="226"/>
    </row>
    <row r="877" spans="1:4" ht="12.75">
      <c r="A877" s="224"/>
      <c r="B877" s="224"/>
      <c r="C877" s="225"/>
      <c r="D877" s="226"/>
    </row>
    <row r="878" spans="1:4" ht="12.75">
      <c r="A878" s="224"/>
      <c r="B878" s="224"/>
      <c r="C878" s="225"/>
      <c r="D878" s="226"/>
    </row>
    <row r="879" spans="1:4" ht="12.75">
      <c r="A879" s="224"/>
      <c r="B879" s="224"/>
      <c r="C879" s="225"/>
      <c r="D879" s="226"/>
    </row>
    <row r="880" spans="1:4" ht="12.75">
      <c r="A880" s="224"/>
      <c r="B880" s="224"/>
      <c r="C880" s="225"/>
      <c r="D880" s="226"/>
    </row>
    <row r="881" spans="1:4" ht="12.75">
      <c r="A881" s="224"/>
      <c r="B881" s="224"/>
      <c r="C881" s="225"/>
      <c r="D881" s="226"/>
    </row>
    <row r="882" spans="1:4" ht="12.75">
      <c r="A882" s="224"/>
      <c r="B882" s="224"/>
      <c r="C882" s="225"/>
      <c r="D882" s="226"/>
    </row>
    <row r="883" spans="1:4" ht="12.75">
      <c r="A883" s="224"/>
      <c r="B883" s="224"/>
      <c r="C883" s="225"/>
      <c r="D883" s="226"/>
    </row>
    <row r="884" spans="1:4" ht="12.75">
      <c r="A884" s="224"/>
      <c r="B884" s="224"/>
      <c r="C884" s="225"/>
      <c r="D884" s="226"/>
    </row>
    <row r="885" spans="1:4" ht="12.75">
      <c r="A885" s="224"/>
      <c r="B885" s="224"/>
      <c r="C885" s="225"/>
      <c r="D885" s="226"/>
    </row>
    <row r="886" spans="1:4" ht="12.75">
      <c r="A886" s="224"/>
      <c r="B886" s="224"/>
      <c r="C886" s="225"/>
      <c r="D886" s="226"/>
    </row>
    <row r="887" spans="1:4" ht="12.75">
      <c r="A887" s="224"/>
      <c r="B887" s="224"/>
      <c r="C887" s="225"/>
      <c r="D887" s="226"/>
    </row>
    <row r="888" spans="1:4" ht="12.75">
      <c r="A888" s="224"/>
      <c r="B888" s="224"/>
      <c r="C888" s="225"/>
      <c r="D888" s="226"/>
    </row>
    <row r="889" spans="1:4" ht="12.75">
      <c r="A889" s="224"/>
      <c r="B889" s="224"/>
      <c r="C889" s="225"/>
      <c r="D889" s="226"/>
    </row>
    <row r="890" spans="1:4" ht="12.75">
      <c r="A890" s="224"/>
      <c r="B890" s="224"/>
      <c r="C890" s="225"/>
      <c r="D890" s="226"/>
    </row>
    <row r="891" spans="1:4" ht="12.75">
      <c r="A891" s="224"/>
      <c r="B891" s="224"/>
      <c r="C891" s="225"/>
      <c r="D891" s="226"/>
    </row>
    <row r="892" spans="1:4" ht="12.75">
      <c r="A892" s="224"/>
      <c r="B892" s="224"/>
      <c r="C892" s="225"/>
      <c r="D892" s="226"/>
    </row>
    <row r="893" spans="1:4" ht="12.75">
      <c r="A893" s="224"/>
      <c r="B893" s="224"/>
      <c r="C893" s="225"/>
      <c r="D893" s="226"/>
    </row>
    <row r="894" spans="1:4" ht="12.75">
      <c r="A894" s="224"/>
      <c r="B894" s="224"/>
      <c r="C894" s="225"/>
      <c r="D894" s="226"/>
    </row>
    <row r="895" spans="1:4" ht="12.75">
      <c r="A895" s="224"/>
      <c r="B895" s="224"/>
      <c r="C895" s="225"/>
      <c r="D895" s="226"/>
    </row>
    <row r="896" spans="1:4" ht="12.75">
      <c r="A896" s="224"/>
      <c r="B896" s="224"/>
      <c r="C896" s="225"/>
      <c r="D896" s="226"/>
    </row>
    <row r="897" spans="1:4" ht="12.75">
      <c r="A897" s="224"/>
      <c r="B897" s="224"/>
      <c r="C897" s="225"/>
      <c r="D897" s="226"/>
    </row>
    <row r="898" spans="1:4" ht="12.75">
      <c r="A898" s="224"/>
      <c r="B898" s="224"/>
      <c r="C898" s="225"/>
      <c r="D898" s="226"/>
    </row>
    <row r="899" spans="1:4" ht="12.75">
      <c r="A899" s="224"/>
      <c r="B899" s="224"/>
      <c r="C899" s="225"/>
      <c r="D899" s="226"/>
    </row>
    <row r="900" spans="1:4" ht="12.75">
      <c r="A900" s="224"/>
      <c r="B900" s="224"/>
      <c r="C900" s="225"/>
      <c r="D900" s="226"/>
    </row>
    <row r="901" spans="1:4" ht="12.75">
      <c r="A901" s="224"/>
      <c r="B901" s="224"/>
      <c r="C901" s="225"/>
      <c r="D901" s="226"/>
    </row>
    <row r="902" spans="1:4" ht="12.75">
      <c r="A902" s="224"/>
      <c r="B902" s="224"/>
      <c r="C902" s="225"/>
      <c r="D902" s="226"/>
    </row>
    <row r="903" spans="1:4" ht="12.75">
      <c r="A903" s="224"/>
      <c r="B903" s="224"/>
      <c r="C903" s="225"/>
      <c r="D903" s="226"/>
    </row>
    <row r="904" spans="1:4" ht="12.75">
      <c r="A904" s="224"/>
      <c r="B904" s="224"/>
      <c r="C904" s="225"/>
      <c r="D904" s="226"/>
    </row>
    <row r="905" spans="1:4" ht="12.75">
      <c r="A905" s="224"/>
      <c r="B905" s="224"/>
      <c r="C905" s="225"/>
      <c r="D905" s="226"/>
    </row>
    <row r="906" spans="1:4" ht="12.75">
      <c r="A906" s="224"/>
      <c r="B906" s="224"/>
      <c r="C906" s="225"/>
      <c r="D906" s="226"/>
    </row>
    <row r="907" spans="1:4" ht="12.75">
      <c r="A907" s="224"/>
      <c r="B907" s="224"/>
      <c r="C907" s="225"/>
      <c r="D907" s="226"/>
    </row>
    <row r="908" spans="1:4" ht="12.75">
      <c r="A908" s="224"/>
      <c r="B908" s="224"/>
      <c r="C908" s="225"/>
      <c r="D908" s="226"/>
    </row>
    <row r="909" spans="1:4" ht="12.75">
      <c r="A909" s="224"/>
      <c r="B909" s="224"/>
      <c r="C909" s="225"/>
      <c r="D909" s="226"/>
    </row>
    <row r="910" spans="1:4" ht="12.75">
      <c r="A910" s="224"/>
      <c r="B910" s="224"/>
      <c r="C910" s="225"/>
      <c r="D910" s="226"/>
    </row>
    <row r="911" spans="1:4" ht="12.75">
      <c r="A911" s="224"/>
      <c r="B911" s="224"/>
      <c r="C911" s="225"/>
      <c r="D911" s="226"/>
    </row>
    <row r="912" spans="1:4" ht="12.75">
      <c r="A912" s="224"/>
      <c r="B912" s="224"/>
      <c r="C912" s="225"/>
      <c r="D912" s="226"/>
    </row>
    <row r="913" spans="1:4" ht="12.75">
      <c r="A913" s="224"/>
      <c r="B913" s="224"/>
      <c r="C913" s="225"/>
      <c r="D913" s="226"/>
    </row>
    <row r="914" spans="1:4" ht="12.75">
      <c r="A914" s="224"/>
      <c r="B914" s="224"/>
      <c r="C914" s="225"/>
      <c r="D914" s="226"/>
    </row>
    <row r="915" spans="1:4" ht="12.75">
      <c r="A915" s="224"/>
      <c r="B915" s="224"/>
      <c r="C915" s="225"/>
      <c r="D915" s="226"/>
    </row>
    <row r="916" spans="1:4" ht="12.75">
      <c r="A916" s="224"/>
      <c r="B916" s="224"/>
      <c r="C916" s="225"/>
      <c r="D916" s="226"/>
    </row>
    <row r="917" spans="1:4" ht="12.75">
      <c r="A917" s="224"/>
      <c r="B917" s="224"/>
      <c r="C917" s="225"/>
      <c r="D917" s="226"/>
    </row>
    <row r="918" spans="1:4" ht="12.75">
      <c r="A918" s="224"/>
      <c r="B918" s="224"/>
      <c r="C918" s="225"/>
      <c r="D918" s="226"/>
    </row>
    <row r="919" spans="1:4" ht="12.75">
      <c r="A919" s="224"/>
      <c r="B919" s="224"/>
      <c r="C919" s="225"/>
      <c r="D919" s="226"/>
    </row>
    <row r="920" spans="1:4" ht="12.75">
      <c r="A920" s="224"/>
      <c r="B920" s="224"/>
      <c r="C920" s="225"/>
      <c r="D920" s="226"/>
    </row>
    <row r="921" spans="1:4" ht="12.75">
      <c r="A921" s="224"/>
      <c r="B921" s="224"/>
      <c r="C921" s="225"/>
      <c r="D921" s="226"/>
    </row>
    <row r="922" spans="1:4" ht="12.75">
      <c r="A922" s="224"/>
      <c r="B922" s="224"/>
      <c r="C922" s="225"/>
      <c r="D922" s="226"/>
    </row>
    <row r="923" spans="1:4" ht="12.75">
      <c r="A923" s="224"/>
      <c r="B923" s="224"/>
      <c r="C923" s="225"/>
      <c r="D923" s="226"/>
    </row>
    <row r="924" spans="1:4" ht="12.75">
      <c r="A924" s="224"/>
      <c r="B924" s="224"/>
      <c r="C924" s="225"/>
      <c r="D924" s="226"/>
    </row>
    <row r="925" spans="1:4" ht="12.75">
      <c r="A925" s="224"/>
      <c r="B925" s="224"/>
      <c r="C925" s="225"/>
      <c r="D925" s="226"/>
    </row>
    <row r="926" spans="1:4" ht="12.75">
      <c r="A926" s="224"/>
      <c r="B926" s="224"/>
      <c r="C926" s="225"/>
      <c r="D926" s="226"/>
    </row>
    <row r="927" spans="1:4" ht="12.75">
      <c r="A927" s="224"/>
      <c r="B927" s="224"/>
      <c r="C927" s="225"/>
      <c r="D927" s="226"/>
    </row>
    <row r="928" spans="1:4" ht="12.75">
      <c r="A928" s="224"/>
      <c r="B928" s="224"/>
      <c r="C928" s="225"/>
      <c r="D928" s="226"/>
    </row>
    <row r="929" spans="1:4" ht="12.75">
      <c r="A929" s="224"/>
      <c r="B929" s="224"/>
      <c r="C929" s="225"/>
      <c r="D929" s="226"/>
    </row>
    <row r="930" spans="1:4" ht="12.75">
      <c r="A930" s="224"/>
      <c r="B930" s="224"/>
      <c r="C930" s="225"/>
      <c r="D930" s="226"/>
    </row>
    <row r="931" spans="1:4" ht="12.75">
      <c r="A931" s="224"/>
      <c r="B931" s="224"/>
      <c r="C931" s="225"/>
      <c r="D931" s="226"/>
    </row>
    <row r="932" spans="1:4" ht="12.75">
      <c r="A932" s="224"/>
      <c r="B932" s="224"/>
      <c r="C932" s="225"/>
      <c r="D932" s="226"/>
    </row>
    <row r="933" spans="1:4" ht="12.75">
      <c r="A933" s="224"/>
      <c r="B933" s="224"/>
      <c r="C933" s="225"/>
      <c r="D933" s="226"/>
    </row>
    <row r="934" spans="1:4" ht="12.75">
      <c r="A934" s="224"/>
      <c r="B934" s="224"/>
      <c r="C934" s="225"/>
      <c r="D934" s="226"/>
    </row>
    <row r="935" spans="1:4" ht="12.75">
      <c r="A935" s="224"/>
      <c r="B935" s="224"/>
      <c r="C935" s="225"/>
      <c r="D935" s="226"/>
    </row>
    <row r="936" spans="1:4" ht="12.75">
      <c r="A936" s="224"/>
      <c r="B936" s="224"/>
      <c r="C936" s="225"/>
      <c r="D936" s="226"/>
    </row>
    <row r="937" spans="1:4" ht="12.75">
      <c r="A937" s="224"/>
      <c r="B937" s="224"/>
      <c r="C937" s="225"/>
      <c r="D937" s="226"/>
    </row>
    <row r="938" spans="1:4" ht="12.75">
      <c r="A938" s="224"/>
      <c r="B938" s="224"/>
      <c r="C938" s="225"/>
      <c r="D938" s="226"/>
    </row>
    <row r="939" spans="1:4" ht="12.75">
      <c r="A939" s="224"/>
      <c r="B939" s="224"/>
      <c r="C939" s="225"/>
      <c r="D939" s="226"/>
    </row>
    <row r="940" spans="1:4" ht="12.75">
      <c r="A940" s="224"/>
      <c r="B940" s="224"/>
      <c r="C940" s="225"/>
      <c r="D940" s="226"/>
    </row>
    <row r="941" spans="1:4" ht="12.75">
      <c r="A941" s="224"/>
      <c r="B941" s="224"/>
      <c r="C941" s="225"/>
      <c r="D941" s="226"/>
    </row>
    <row r="942" spans="1:4" ht="12.75">
      <c r="A942" s="224"/>
      <c r="B942" s="224"/>
      <c r="C942" s="225"/>
      <c r="D942" s="226"/>
    </row>
    <row r="943" spans="1:4" ht="12.75">
      <c r="A943" s="224"/>
      <c r="B943" s="224"/>
      <c r="C943" s="225"/>
      <c r="D943" s="226"/>
    </row>
    <row r="944" spans="1:4" ht="12.75">
      <c r="A944" s="224"/>
      <c r="B944" s="224"/>
      <c r="C944" s="225"/>
      <c r="D944" s="226"/>
    </row>
    <row r="945" spans="1:4" ht="12.75">
      <c r="A945" s="224"/>
      <c r="B945" s="224"/>
      <c r="C945" s="225"/>
      <c r="D945" s="226"/>
    </row>
    <row r="946" spans="1:4" ht="12.75">
      <c r="A946" s="224"/>
      <c r="B946" s="224"/>
      <c r="C946" s="225"/>
      <c r="D946" s="226"/>
    </row>
    <row r="947" spans="1:4" ht="12.75">
      <c r="A947" s="224"/>
      <c r="B947" s="224"/>
      <c r="C947" s="225"/>
      <c r="D947" s="226"/>
    </row>
    <row r="948" spans="1:4" ht="12.75">
      <c r="A948" s="224"/>
      <c r="B948" s="224"/>
      <c r="C948" s="225"/>
      <c r="D948" s="226"/>
    </row>
    <row r="949" spans="1:4" ht="12.75">
      <c r="A949" s="224"/>
      <c r="B949" s="224"/>
      <c r="C949" s="225"/>
      <c r="D949" s="226"/>
    </row>
    <row r="950" spans="1:4" ht="12.75">
      <c r="A950" s="224"/>
      <c r="B950" s="224"/>
      <c r="C950" s="225"/>
      <c r="D950" s="226"/>
    </row>
    <row r="951" spans="1:4" ht="12.75">
      <c r="A951" s="224"/>
      <c r="B951" s="224"/>
      <c r="C951" s="225"/>
      <c r="D951" s="226"/>
    </row>
    <row r="952" spans="1:4" ht="12.75">
      <c r="A952" s="224"/>
      <c r="B952" s="224"/>
      <c r="C952" s="225"/>
      <c r="D952" s="226"/>
    </row>
    <row r="953" spans="1:4" ht="12.75">
      <c r="A953" s="224"/>
      <c r="B953" s="224"/>
      <c r="C953" s="225"/>
      <c r="D953" s="226"/>
    </row>
    <row r="954" spans="1:4" ht="12.75">
      <c r="A954" s="224"/>
      <c r="B954" s="224"/>
      <c r="C954" s="225"/>
      <c r="D954" s="226"/>
    </row>
    <row r="955" spans="1:4" ht="12.75">
      <c r="A955" s="224"/>
      <c r="B955" s="224"/>
      <c r="C955" s="225"/>
      <c r="D955" s="226"/>
    </row>
    <row r="956" spans="1:4" ht="12.75">
      <c r="A956" s="224"/>
      <c r="B956" s="224"/>
      <c r="C956" s="225"/>
      <c r="D956" s="226"/>
    </row>
    <row r="957" spans="1:4" ht="12.75">
      <c r="A957" s="224"/>
      <c r="B957" s="224"/>
      <c r="C957" s="225"/>
      <c r="D957" s="226"/>
    </row>
    <row r="958" spans="1:4" ht="12.75">
      <c r="A958" s="224"/>
      <c r="B958" s="224"/>
      <c r="C958" s="225"/>
      <c r="D958" s="226"/>
    </row>
    <row r="959" spans="1:4" ht="12.75">
      <c r="A959" s="224"/>
      <c r="B959" s="224"/>
      <c r="C959" s="225"/>
      <c r="D959" s="226"/>
    </row>
    <row r="960" spans="1:4" ht="12.75">
      <c r="A960" s="224"/>
      <c r="B960" s="224"/>
      <c r="C960" s="225"/>
      <c r="D960" s="226"/>
    </row>
    <row r="961" spans="1:4" ht="12.75">
      <c r="A961" s="224"/>
      <c r="B961" s="224"/>
      <c r="C961" s="225"/>
      <c r="D961" s="226"/>
    </row>
    <row r="962" spans="1:4" ht="12.75">
      <c r="A962" s="224"/>
      <c r="B962" s="224"/>
      <c r="C962" s="225"/>
      <c r="D962" s="226"/>
    </row>
    <row r="963" spans="1:4" ht="12.75">
      <c r="A963" s="224"/>
      <c r="B963" s="224"/>
      <c r="C963" s="225"/>
      <c r="D963" s="226"/>
    </row>
    <row r="964" spans="1:4" ht="12.75">
      <c r="A964" s="224"/>
      <c r="B964" s="224"/>
      <c r="C964" s="225"/>
      <c r="D964" s="226"/>
    </row>
    <row r="965" spans="1:4" ht="12.75">
      <c r="A965" s="224"/>
      <c r="B965" s="224"/>
      <c r="C965" s="225"/>
      <c r="D965" s="226"/>
    </row>
    <row r="966" spans="1:4" ht="12.75">
      <c r="A966" s="224"/>
      <c r="B966" s="224"/>
      <c r="C966" s="225"/>
      <c r="D966" s="226"/>
    </row>
    <row r="967" spans="1:4" ht="12.75">
      <c r="A967" s="224"/>
      <c r="B967" s="224"/>
      <c r="C967" s="225"/>
      <c r="D967" s="226"/>
    </row>
    <row r="968" spans="1:4" ht="12.75">
      <c r="A968" s="224"/>
      <c r="B968" s="224"/>
      <c r="C968" s="225"/>
      <c r="D968" s="226"/>
    </row>
    <row r="969" spans="1:4" ht="12.75">
      <c r="A969" s="224"/>
      <c r="B969" s="224"/>
      <c r="C969" s="225"/>
      <c r="D969" s="226"/>
    </row>
    <row r="970" spans="1:4" ht="12.75">
      <c r="A970" s="224"/>
      <c r="B970" s="224"/>
      <c r="C970" s="225"/>
      <c r="D970" s="226"/>
    </row>
    <row r="971" spans="1:4" ht="12.75">
      <c r="A971" s="224"/>
      <c r="B971" s="224"/>
      <c r="C971" s="225"/>
      <c r="D971" s="226"/>
    </row>
    <row r="972" spans="1:4" ht="12.75">
      <c r="A972" s="224"/>
      <c r="B972" s="224"/>
      <c r="C972" s="225"/>
      <c r="D972" s="226"/>
    </row>
    <row r="973" spans="1:4" ht="12.75">
      <c r="A973" s="224"/>
      <c r="B973" s="224"/>
      <c r="C973" s="225"/>
      <c r="D973" s="226"/>
    </row>
    <row r="974" spans="1:4" ht="12.75">
      <c r="A974" s="224"/>
      <c r="B974" s="224"/>
      <c r="C974" s="225"/>
      <c r="D974" s="226"/>
    </row>
    <row r="975" spans="1:4" ht="12.75">
      <c r="A975" s="224"/>
      <c r="B975" s="224"/>
      <c r="C975" s="225"/>
      <c r="D975" s="226"/>
    </row>
    <row r="976" spans="1:4" ht="12.75">
      <c r="A976" s="224"/>
      <c r="B976" s="224"/>
      <c r="C976" s="225"/>
      <c r="D976" s="226"/>
    </row>
    <row r="977" spans="1:4" ht="12.75">
      <c r="A977" s="224"/>
      <c r="B977" s="224"/>
      <c r="C977" s="225"/>
      <c r="D977" s="226"/>
    </row>
    <row r="978" spans="1:4" ht="12.75">
      <c r="A978" s="224"/>
      <c r="B978" s="224"/>
      <c r="C978" s="225"/>
      <c r="D978" s="226"/>
    </row>
    <row r="979" spans="1:4" ht="12.75">
      <c r="A979" s="224"/>
      <c r="B979" s="224"/>
      <c r="C979" s="225"/>
      <c r="D979" s="226"/>
    </row>
    <row r="980" spans="1:4" ht="12.75">
      <c r="A980" s="224"/>
      <c r="B980" s="224"/>
      <c r="C980" s="225"/>
      <c r="D980" s="226"/>
    </row>
    <row r="981" spans="1:4" ht="12.75">
      <c r="A981" s="224"/>
      <c r="B981" s="224"/>
      <c r="C981" s="225"/>
      <c r="D981" s="226"/>
    </row>
    <row r="982" spans="1:4" ht="12.75">
      <c r="A982" s="224"/>
      <c r="B982" s="224"/>
      <c r="C982" s="225"/>
      <c r="D982" s="226"/>
    </row>
    <row r="983" spans="1:4" ht="12.75">
      <c r="A983" s="224"/>
      <c r="B983" s="224"/>
      <c r="C983" s="225"/>
      <c r="D983" s="226"/>
    </row>
    <row r="984" spans="1:4" ht="12.75">
      <c r="A984" s="224"/>
      <c r="B984" s="224"/>
      <c r="C984" s="225"/>
      <c r="D984" s="226"/>
    </row>
    <row r="985" spans="1:4" ht="12.75">
      <c r="A985" s="224"/>
      <c r="B985" s="224"/>
      <c r="C985" s="225"/>
      <c r="D985" s="226"/>
    </row>
    <row r="986" spans="1:4" ht="12.75">
      <c r="A986" s="224"/>
      <c r="B986" s="224"/>
      <c r="C986" s="225"/>
      <c r="D986" s="226"/>
    </row>
    <row r="987" spans="1:4" ht="12.75">
      <c r="A987" s="224"/>
      <c r="B987" s="224"/>
      <c r="C987" s="225"/>
      <c r="D987" s="226"/>
    </row>
    <row r="988" spans="1:4" ht="12.75">
      <c r="A988" s="224"/>
      <c r="B988" s="224"/>
      <c r="C988" s="225"/>
      <c r="D988" s="226"/>
    </row>
    <row r="989" spans="1:4" ht="12.75">
      <c r="A989" s="224"/>
      <c r="B989" s="224"/>
      <c r="C989" s="225"/>
      <c r="D989" s="226"/>
    </row>
    <row r="990" spans="1:4" ht="12.75">
      <c r="A990" s="224"/>
      <c r="B990" s="224"/>
      <c r="C990" s="225"/>
      <c r="D990" s="226"/>
    </row>
    <row r="991" spans="1:4" ht="12.75">
      <c r="A991" s="224"/>
      <c r="B991" s="224"/>
      <c r="C991" s="225"/>
      <c r="D991" s="226"/>
    </row>
    <row r="992" spans="1:4" ht="12.75">
      <c r="A992" s="224"/>
      <c r="B992" s="224"/>
      <c r="C992" s="225"/>
      <c r="D992" s="226"/>
    </row>
    <row r="993" spans="1:4" ht="12.75">
      <c r="A993" s="224"/>
      <c r="B993" s="224"/>
      <c r="C993" s="225"/>
      <c r="D993" s="226"/>
    </row>
    <row r="994" spans="1:4" ht="12.75">
      <c r="A994" s="224"/>
      <c r="B994" s="224"/>
      <c r="C994" s="225"/>
      <c r="D994" s="226"/>
    </row>
    <row r="995" spans="1:4" ht="12.75">
      <c r="A995" s="224"/>
      <c r="B995" s="224"/>
      <c r="C995" s="225"/>
      <c r="D995" s="226"/>
    </row>
    <row r="996" spans="1:4" ht="12.75">
      <c r="A996" s="224"/>
      <c r="B996" s="224"/>
      <c r="C996" s="225"/>
      <c r="D996" s="226"/>
    </row>
    <row r="997" spans="1:4" ht="12.75">
      <c r="A997" s="224"/>
      <c r="B997" s="224"/>
      <c r="C997" s="225"/>
      <c r="D997" s="226"/>
    </row>
    <row r="998" spans="1:4" ht="12.75">
      <c r="A998" s="224"/>
      <c r="B998" s="224"/>
      <c r="C998" s="225"/>
      <c r="D998" s="226"/>
    </row>
    <row r="999" spans="1:4" ht="12.75">
      <c r="A999" s="224"/>
      <c r="B999" s="224"/>
      <c r="C999" s="225"/>
      <c r="D999" s="226"/>
    </row>
    <row r="1000" spans="1:4" ht="12.75">
      <c r="A1000" s="224"/>
      <c r="B1000" s="224"/>
      <c r="C1000" s="225"/>
      <c r="D1000" s="226"/>
    </row>
  </sheetData>
  <mergeCells count="5">
    <mergeCell ref="A1:A3"/>
    <mergeCell ref="B1:B3"/>
    <mergeCell ref="C1:C3"/>
    <mergeCell ref="D1:D3"/>
    <mergeCell ref="A137:D137"/>
  </mergeCells>
  <phoneticPr fontId="9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vt:i4>
      </vt:variant>
    </vt:vector>
  </HeadingPairs>
  <TitlesOfParts>
    <vt:vector size="22" baseType="lpstr">
      <vt:lpstr>IoT Controls Matrix v2 日本語版について</vt:lpstr>
      <vt:lpstr>CSAジャパン成果物の提供に際しての制限事項</vt:lpstr>
      <vt:lpstr>Acknowledgements</vt:lpstr>
      <vt:lpstr>IoT Controls Matrix　日本語</vt:lpstr>
      <vt:lpstr>Domain Definitions</vt:lpstr>
      <vt:lpstr>DomainAssignments</vt:lpstr>
      <vt:lpstr>Brainstorming</vt:lpstr>
      <vt:lpstr>Iot Matrix Control Review Guide</vt:lpstr>
      <vt:lpstr>CCMv3.01</vt:lpstr>
      <vt:lpstr>CIA</vt:lpstr>
      <vt:lpstr>CMF</vt:lpstr>
      <vt:lpstr>NIST CSF</vt:lpstr>
      <vt:lpstr>Safety</vt:lpstr>
      <vt:lpstr> IOC Indicators of Compromise</vt:lpstr>
      <vt:lpstr>IoT Shared Responsibility</vt:lpstr>
      <vt:lpstr>Infrastructure</vt:lpstr>
      <vt:lpstr>Mapping- ENISA MRoza</vt:lpstr>
      <vt:lpstr>General Information MRoza</vt:lpstr>
      <vt:lpstr>README MRoza</vt:lpstr>
      <vt:lpstr>CSA IoT V2 to CSF MRoza</vt:lpstr>
      <vt:lpstr>CSF to CSA IoT V2 MRoza</vt:lpstr>
      <vt:lpstr>CSAジャパン成果物の提供に際しての制限事項!_Toc40174305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Masahiro Morozumi</dc:creator>
  <cp:lastModifiedBy>Masahiro Morozumi</cp:lastModifiedBy>
  <dcterms:created xsi:type="dcterms:W3CDTF">2021-03-25T06:29:15Z</dcterms:created>
  <dcterms:modified xsi:type="dcterms:W3CDTF">2021-05-28T04:46:54Z</dcterms:modified>
</cp:coreProperties>
</file>